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nxhela.husha\Downloads\"/>
    </mc:Choice>
  </mc:AlternateContent>
  <xr:revisionPtr revIDLastSave="0" documentId="13_ncr:1_{3212ACD4-4A7A-4418-8F32-C7723F71A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L95" i="3"/>
  <c r="L94" i="3"/>
  <c r="L91" i="3"/>
  <c r="L86" i="3"/>
  <c r="G85" i="3"/>
  <c r="G84" i="3"/>
  <c r="L83" i="3"/>
  <c r="L74" i="3"/>
  <c r="L73" i="3"/>
  <c r="L71" i="3"/>
  <c r="G70" i="3"/>
  <c r="L70" i="3" s="1"/>
  <c r="L67" i="3"/>
  <c r="L62" i="3"/>
  <c r="L51" i="3"/>
  <c r="L43" i="3"/>
  <c r="L42" i="3"/>
  <c r="L41" i="3"/>
  <c r="L37" i="3"/>
  <c r="L30" i="3"/>
  <c r="L29" i="3" s="1"/>
  <c r="L101" i="3" l="1"/>
  <c r="N101" i="3" s="1"/>
</calcChain>
</file>

<file path=xl/sharedStrings.xml><?xml version="1.0" encoding="utf-8"?>
<sst xmlns="http://schemas.openxmlformats.org/spreadsheetml/2006/main" count="131" uniqueCount="129">
  <si>
    <t>Emërtimi i zërave të Buxhetit</t>
  </si>
  <si>
    <t>Paga (600)</t>
  </si>
  <si>
    <t>Sigurime Shoqërore dhe Shëndetësore (601)</t>
  </si>
  <si>
    <t>Mallra dhe Shërbime të Tjera (602)</t>
  </si>
  <si>
    <t>Trans per Buxh. Fam. &amp; Individ (606)</t>
  </si>
  <si>
    <t>Kapitale te brendshme (231)</t>
  </si>
  <si>
    <t xml:space="preserve">Total </t>
  </si>
  <si>
    <t>Llogaria</t>
  </si>
  <si>
    <t>Nenllog.</t>
  </si>
  <si>
    <t>ZERAT</t>
  </si>
  <si>
    <t xml:space="preserve">            Sasia     (nevojat ne vit)</t>
  </si>
  <si>
    <t>Cmimi per sasi</t>
  </si>
  <si>
    <t>Vlera ne vit</t>
  </si>
  <si>
    <t>Sasia</t>
  </si>
  <si>
    <t xml:space="preserve">Cmimi </t>
  </si>
  <si>
    <t>Vlera</t>
  </si>
  <si>
    <t>NEVOJAT</t>
  </si>
  <si>
    <t>Detajimi 2025</t>
  </si>
  <si>
    <t>PAGA, SHPERBLIME DHE TE TJERA SHPENZIME PERSONELI</t>
  </si>
  <si>
    <t>Paga e Grupit</t>
  </si>
  <si>
    <t>Paga Baze</t>
  </si>
  <si>
    <t xml:space="preserve">Raporte mjeksore </t>
  </si>
  <si>
    <t>Shtese page Vjetersi ne pune</t>
  </si>
  <si>
    <t>Shtese page Veshtiresi ne pune</t>
  </si>
  <si>
    <t xml:space="preserve">Shtese Kualifikimi per punonjesit mesimor te arsimit  para universitar </t>
  </si>
  <si>
    <t>Shtese page per natyre te vecante pune</t>
  </si>
  <si>
    <t xml:space="preserve">Shtese page per pune te veshtira dhe te demshme per shendetit </t>
  </si>
  <si>
    <t>Shtese page per diference ne rastet kur paga e muajit/ve paraardhes eshte llogaritur me pak</t>
  </si>
  <si>
    <t>Sigurime Shoqerore</t>
  </si>
  <si>
    <t xml:space="preserve">Suplementar </t>
  </si>
  <si>
    <t xml:space="preserve">Kontributi per sig shendetesor, </t>
  </si>
  <si>
    <t xml:space="preserve">TAP </t>
  </si>
  <si>
    <t>Shtese page per funksion</t>
  </si>
  <si>
    <t>Shtese page per kualifikim</t>
  </si>
  <si>
    <t>Shtese page per ore jashte orari</t>
  </si>
  <si>
    <t>Shtesa te tjera 25% festave</t>
  </si>
  <si>
    <t xml:space="preserve">Personel jashte Institucionit/Personel me kontrate te perkohshme </t>
  </si>
  <si>
    <t>Shperblime</t>
  </si>
  <si>
    <t>Shperblime te tjera personeli</t>
  </si>
  <si>
    <t>KONTRIBUTE PER SIGURIME SHOQERORE DHE SHENDETESORE</t>
  </si>
  <si>
    <t>Kontribute per sigurime shoqerore</t>
  </si>
  <si>
    <t>Kontribute per sigurime shendetesore</t>
  </si>
  <si>
    <t>MALLRA DHE SHERBIME TE TJERA</t>
  </si>
  <si>
    <t xml:space="preserve">Materiale zyre dhe te pergjithshme </t>
  </si>
  <si>
    <t>Kancelari</t>
  </si>
  <si>
    <t>Materiale per pastrim, dezinfektim, ngrohje dhe ndriçim</t>
  </si>
  <si>
    <t>Materiale per funksionimin e pajisjeve te zyres. (Toner)</t>
  </si>
  <si>
    <t>Materiale per funksionimin e pajisjeve speciale</t>
  </si>
  <si>
    <t>Blerje dokumentacioni</t>
  </si>
  <si>
    <t>Furnizime dhe materiale te tjera zyre dhe te pergjishme</t>
  </si>
  <si>
    <t>Materiale dhe sherbime speciale</t>
  </si>
  <si>
    <t>Libra dhe publikime profesionale.</t>
  </si>
  <si>
    <t>Shpenzime per prodhim dokumentacioni specifik</t>
  </si>
  <si>
    <t>Te tjera materiale dhe sherbime speciale</t>
  </si>
  <si>
    <t>Zoom</t>
  </si>
  <si>
    <t>1 me 10 hoste</t>
  </si>
  <si>
    <t>Gotowebinar</t>
  </si>
  <si>
    <t>Prezi</t>
  </si>
  <si>
    <t xml:space="preserve">1me 5 hoste </t>
  </si>
  <si>
    <t>Viddyoze</t>
  </si>
  <si>
    <t>Glorifyapp</t>
  </si>
  <si>
    <t>Slidequest</t>
  </si>
  <si>
    <t>Articulate</t>
  </si>
  <si>
    <t>iSpring</t>
  </si>
  <si>
    <t>Vyond</t>
  </si>
  <si>
    <t>Mirro</t>
  </si>
  <si>
    <t>Sherbime nga te trete</t>
  </si>
  <si>
    <t>Elektricitet</t>
  </si>
  <si>
    <t>Uje</t>
  </si>
  <si>
    <t xml:space="preserve">Sherbime telefonike </t>
  </si>
  <si>
    <t>Posta dhe sherbimi korrier</t>
  </si>
  <si>
    <t>Sherbim per ngrohje</t>
  </si>
  <si>
    <t>Sherbime te sigurimit dhe ruajtjes</t>
  </si>
  <si>
    <t>Sherbime te  pastrimit dhe gjelberimit</t>
  </si>
  <si>
    <t>Sherbime te printimit dhe publikimit</t>
  </si>
  <si>
    <t>Kosto e trajnimit dhe seminareve</t>
  </si>
  <si>
    <t>rritur</t>
  </si>
  <si>
    <t>Sherbime te tjera</t>
  </si>
  <si>
    <t xml:space="preserve"> Shpenzime transporti</t>
  </si>
  <si>
    <t>Karburant dhe vaj</t>
  </si>
  <si>
    <t>900 l karburant</t>
  </si>
  <si>
    <t>Pjese kembimi, goma dhe bateri</t>
  </si>
  <si>
    <t>Shpenzimet e siguracionit te mjeteve te transportit</t>
  </si>
  <si>
    <t xml:space="preserve"> per tre makina</t>
  </si>
  <si>
    <t>Shpenzime te tjera transporti</t>
  </si>
  <si>
    <t>Shpenzime udhetimi</t>
  </si>
  <si>
    <t>Udhetim i brendshem.</t>
  </si>
  <si>
    <t>Udhetim jashte shtetit.</t>
  </si>
  <si>
    <t>Dispa 2 veta ( 2,5 dite)</t>
  </si>
  <si>
    <t>Franc 3 veta ( 2,5 dite)</t>
  </si>
  <si>
    <t>Greqi 3 veta  ( 2,5 dite)</t>
  </si>
  <si>
    <t>Budapest ( 3 veta)  ( 2,5 dite)</t>
  </si>
  <si>
    <t>Shpenzime per mirembajtje te zakonshme</t>
  </si>
  <si>
    <t>Shpenzime per mirembajtjen e tokave dhe aktiveve natyrore</t>
  </si>
  <si>
    <t>Shpenzime per mirembajtjen e objekteve specifike</t>
  </si>
  <si>
    <t>Shpenzime per mirembajtjen e objekteve ndertimore.</t>
  </si>
  <si>
    <t>Shpenz.per miremb.e rrugeve, veprave ujore,rrjeteve hidraulike, elektrike, telefonike, ngrohje etj</t>
  </si>
  <si>
    <t>Shpenzime per mirembajtjen e aparateve, (WEB) paisjeve teknike dhe veglave te punes</t>
  </si>
  <si>
    <t>Shpenzime per mirembajtjen e mjeteve te transportit</t>
  </si>
  <si>
    <t>Shpenzime per mirembajtjen e rezerves shteterore</t>
  </si>
  <si>
    <t>Shpenzime per mirembajtjen e paisjeve te zyrave</t>
  </si>
  <si>
    <t>Shpenzime per qiramarrje</t>
  </si>
  <si>
    <t>Shpenzime per qiramarrje  ambjentesh</t>
  </si>
  <si>
    <t xml:space="preserve">31,5 m </t>
  </si>
  <si>
    <t>rritur per qera salle per trajnimet</t>
  </si>
  <si>
    <t>Shpenzime te tjera qiraje.</t>
  </si>
  <si>
    <t>300 euro</t>
  </si>
  <si>
    <t>Shpenzime te tjera operative</t>
  </si>
  <si>
    <t>Shpenzime per pritje e percjellje.</t>
  </si>
  <si>
    <t>Shpenzime per aktivitete sociale per personelin</t>
  </si>
  <si>
    <t>Shpenzime gjyqesore.</t>
  </si>
  <si>
    <t>Shpenzime per sigurimin e ndertesave dhe te tjera kosto sigurimi te ngjashme</t>
  </si>
  <si>
    <t>Shpenzime per honorare</t>
  </si>
  <si>
    <t xml:space="preserve"> keshilltar 5 + KD</t>
  </si>
  <si>
    <t>Shpenzime per te tjera materiale dhe sherbime operative</t>
  </si>
  <si>
    <t>Transferta per Buxh.familiare e individet te paguara nga Instituc.dhe Pushteti Vendor</t>
  </si>
  <si>
    <t>Te tjera transferta tek individet</t>
  </si>
  <si>
    <t>Shpenzime per rritjen e AQ Trupezuara</t>
  </si>
  <si>
    <t>Shpenz.Orendi zyre/Paisje kompjuteri</t>
  </si>
  <si>
    <t>Investim sistem Dattabaze Aspa</t>
  </si>
  <si>
    <t>Sisteme E-learning</t>
  </si>
  <si>
    <t>Sisteme E-Library</t>
  </si>
  <si>
    <t>TOTAL BUXHETI 2025</t>
  </si>
  <si>
    <t>DETAJIM Buxheti 2025  Njësia Shpenzuese: SHKOLLA SHQIPTARE E ADMINISTRATËS PUBLIKE</t>
  </si>
  <si>
    <t>Platformat</t>
  </si>
  <si>
    <t xml:space="preserve"> per 6 muaj + 2 godina vjeter</t>
  </si>
  <si>
    <t>lyerje</t>
  </si>
  <si>
    <t>Mirembajta WEB</t>
  </si>
  <si>
    <t>Buxheti i miratuar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</si>
</sst>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rgb="FF000000"/>
      <name val="Times New Roman"/>
      <family val="1"/>
    </font>
    <font>
      <b/>
      <sz val="14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1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2" borderId="10" xfId="0" applyFont="1" applyFill="1" applyBorder="1"/>
    <xf numFmtId="0" fontId="8" fillId="0" borderId="0" xfId="0" applyFont="1"/>
    <xf numFmtId="0" fontId="8" fillId="2" borderId="0" xfId="0" applyFont="1" applyFill="1"/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4" borderId="0" xfId="0" applyFont="1" applyFill="1"/>
    <xf numFmtId="0" fontId="10" fillId="3" borderId="2" xfId="0" applyFont="1" applyFill="1" applyBorder="1"/>
    <xf numFmtId="0" fontId="10" fillId="5" borderId="2" xfId="0" applyFont="1" applyFill="1" applyBorder="1"/>
    <xf numFmtId="0" fontId="11" fillId="5" borderId="2" xfId="0" applyFont="1" applyFill="1" applyBorder="1" applyAlignment="1">
      <alignment vertical="center" wrapText="1"/>
    </xf>
    <xf numFmtId="3" fontId="10" fillId="5" borderId="1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8" fillId="2" borderId="19" xfId="0" applyFont="1" applyFill="1" applyBorder="1" applyAlignment="1">
      <alignment vertical="top" wrapText="1"/>
    </xf>
    <xf numFmtId="3" fontId="12" fillId="2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3" fillId="2" borderId="1" xfId="0" applyFont="1" applyFill="1" applyBorder="1"/>
    <xf numFmtId="0" fontId="13" fillId="2" borderId="1" xfId="0" applyFont="1" applyFill="1" applyBorder="1" applyAlignment="1">
      <alignment vertical="top" wrapText="1"/>
    </xf>
    <xf numFmtId="0" fontId="13" fillId="2" borderId="19" xfId="0" applyFont="1" applyFill="1" applyBorder="1" applyAlignment="1">
      <alignment vertical="top" wrapText="1"/>
    </xf>
    <xf numFmtId="3" fontId="13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2" fillId="2" borderId="19" xfId="0" applyFont="1" applyFill="1" applyBorder="1" applyAlignment="1">
      <alignment vertical="top" wrapText="1"/>
    </xf>
    <xf numFmtId="0" fontId="10" fillId="3" borderId="1" xfId="0" applyFont="1" applyFill="1" applyBorder="1"/>
    <xf numFmtId="0" fontId="11" fillId="3" borderId="1" xfId="0" applyFont="1" applyFill="1" applyBorder="1" applyAlignment="1">
      <alignment vertical="top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3" fontId="8" fillId="2" borderId="1" xfId="0" applyNumberFormat="1" applyFont="1" applyFill="1" applyBorder="1" applyAlignment="1">
      <alignment vertical="center"/>
    </xf>
    <xf numFmtId="0" fontId="10" fillId="3" borderId="7" xfId="0" applyFont="1" applyFill="1" applyBorder="1"/>
    <xf numFmtId="0" fontId="11" fillId="3" borderId="7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0" fontId="11" fillId="6" borderId="23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22" xfId="0" applyFont="1" applyFill="1" applyBorder="1" applyAlignment="1">
      <alignment vertical="center" wrapText="1"/>
    </xf>
    <xf numFmtId="3" fontId="10" fillId="6" borderId="1" xfId="0" applyNumberFormat="1" applyFont="1" applyFill="1" applyBorder="1"/>
    <xf numFmtId="0" fontId="8" fillId="2" borderId="2" xfId="0" applyFont="1" applyFill="1" applyBorder="1"/>
    <xf numFmtId="0" fontId="14" fillId="2" borderId="17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3" fontId="14" fillId="2" borderId="1" xfId="0" applyNumberFormat="1" applyFont="1" applyFill="1" applyBorder="1"/>
    <xf numFmtId="3" fontId="8" fillId="2" borderId="1" xfId="0" applyNumberFormat="1" applyFont="1" applyFill="1" applyBorder="1"/>
    <xf numFmtId="0" fontId="8" fillId="2" borderId="7" xfId="0" applyFont="1" applyFill="1" applyBorder="1"/>
    <xf numFmtId="0" fontId="8" fillId="2" borderId="21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17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9" xfId="0" applyFont="1" applyFill="1" applyBorder="1" applyAlignment="1">
      <alignment vertical="top" wrapText="1"/>
    </xf>
    <xf numFmtId="0" fontId="8" fillId="0" borderId="2" xfId="0" applyFont="1" applyBorder="1"/>
    <xf numFmtId="0" fontId="10" fillId="6" borderId="2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vertical="center" wrapText="1"/>
    </xf>
    <xf numFmtId="3" fontId="10" fillId="2" borderId="1" xfId="0" applyNumberFormat="1" applyFont="1" applyFill="1" applyBorder="1"/>
    <xf numFmtId="0" fontId="8" fillId="0" borderId="1" xfId="0" applyFont="1" applyBorder="1"/>
    <xf numFmtId="0" fontId="10" fillId="6" borderId="1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2" borderId="1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0" borderId="7" xfId="0" applyFont="1" applyBorder="1"/>
    <xf numFmtId="0" fontId="10" fillId="3" borderId="3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8" fillId="2" borderId="24" xfId="0" applyFont="1" applyFill="1" applyBorder="1"/>
    <xf numFmtId="0" fontId="8" fillId="2" borderId="24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8" fillId="7" borderId="0" xfId="0" applyFont="1" applyFill="1"/>
    <xf numFmtId="0" fontId="8" fillId="2" borderId="0" xfId="0" applyFont="1" applyFill="1" applyAlignment="1">
      <alignment vertical="top" wrapText="1"/>
    </xf>
    <xf numFmtId="0" fontId="7" fillId="6" borderId="6" xfId="0" applyFont="1" applyFill="1" applyBorder="1" applyAlignment="1">
      <alignment vertical="center" wrapText="1"/>
    </xf>
    <xf numFmtId="0" fontId="7" fillId="6" borderId="27" xfId="0" applyFont="1" applyFill="1" applyBorder="1" applyAlignment="1">
      <alignment vertical="center" wrapText="1"/>
    </xf>
    <xf numFmtId="3" fontId="7" fillId="8" borderId="7" xfId="0" applyNumberFormat="1" applyFont="1" applyFill="1" applyBorder="1" applyAlignment="1">
      <alignment horizontal="right"/>
    </xf>
    <xf numFmtId="3" fontId="8" fillId="2" borderId="2" xfId="0" applyNumberFormat="1" applyFont="1" applyFill="1" applyBorder="1"/>
    <xf numFmtId="0" fontId="7" fillId="6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3" fontId="7" fillId="2" borderId="0" xfId="0" applyNumberFormat="1" applyFont="1" applyFill="1" applyAlignment="1">
      <alignment horizontal="right"/>
    </xf>
    <xf numFmtId="3" fontId="8" fillId="2" borderId="0" xfId="0" applyNumberFormat="1" applyFont="1" applyFill="1"/>
    <xf numFmtId="0" fontId="10" fillId="0" borderId="17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8BFA-AA7F-4D2D-84C2-2ACC7BFE3700}">
  <dimension ref="A2:B9"/>
  <sheetViews>
    <sheetView tabSelected="1" workbookViewId="0">
      <selection activeCell="D3" sqref="D3"/>
    </sheetView>
  </sheetViews>
  <sheetFormatPr defaultRowHeight="18.75" x14ac:dyDescent="0.3"/>
  <cols>
    <col min="1" max="1" width="57.85546875" style="1" customWidth="1"/>
    <col min="2" max="2" width="50.5703125" style="1" customWidth="1"/>
    <col min="3" max="3" width="21.7109375" style="1" customWidth="1"/>
    <col min="4" max="4" width="19.7109375" style="1" customWidth="1"/>
    <col min="5" max="16384" width="9.140625" style="1"/>
  </cols>
  <sheetData>
    <row r="2" spans="1:2" ht="19.5" thickBot="1" x14ac:dyDescent="0.35"/>
    <row r="3" spans="1:2" ht="51" customHeight="1" thickBot="1" x14ac:dyDescent="0.35">
      <c r="A3" s="2" t="s">
        <v>0</v>
      </c>
      <c r="B3" s="3" t="s">
        <v>128</v>
      </c>
    </row>
    <row r="4" spans="1:2" x14ac:dyDescent="0.3">
      <c r="A4" s="110" t="s">
        <v>1</v>
      </c>
      <c r="B4" s="111">
        <v>29531000</v>
      </c>
    </row>
    <row r="5" spans="1:2" x14ac:dyDescent="0.3">
      <c r="A5" s="112" t="s">
        <v>2</v>
      </c>
      <c r="B5" s="111">
        <v>4839000</v>
      </c>
    </row>
    <row r="6" spans="1:2" x14ac:dyDescent="0.3">
      <c r="A6" s="113" t="s">
        <v>3</v>
      </c>
      <c r="B6" s="111">
        <v>22000000</v>
      </c>
    </row>
    <row r="7" spans="1:2" x14ac:dyDescent="0.3">
      <c r="A7" s="113" t="s">
        <v>4</v>
      </c>
      <c r="B7" s="111">
        <v>200000</v>
      </c>
    </row>
    <row r="8" spans="1:2" x14ac:dyDescent="0.3">
      <c r="A8" s="113" t="s">
        <v>5</v>
      </c>
      <c r="B8" s="111">
        <v>5000000</v>
      </c>
    </row>
    <row r="9" spans="1:2" x14ac:dyDescent="0.3">
      <c r="A9" s="114" t="s">
        <v>6</v>
      </c>
      <c r="B9" s="115">
        <f>SUM(B4:B8)</f>
        <v>61570000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7DD2-CB4E-4C09-AB0E-6044EDFE1B05}">
  <sheetPr>
    <tabColor rgb="FF00B050"/>
  </sheetPr>
  <dimension ref="A1:BD138"/>
  <sheetViews>
    <sheetView topLeftCell="C86" workbookViewId="0">
      <selection activeCell="K103" sqref="K103"/>
    </sheetView>
  </sheetViews>
  <sheetFormatPr defaultColWidth="47.7109375" defaultRowHeight="23.25" x14ac:dyDescent="0.35"/>
  <cols>
    <col min="1" max="2" width="19.28515625" style="6" hidden="1" customWidth="1"/>
    <col min="3" max="3" width="22" style="6" customWidth="1"/>
    <col min="4" max="4" width="119.42578125" style="81" customWidth="1"/>
    <col min="5" max="6" width="9.5703125" style="33" hidden="1" customWidth="1"/>
    <col min="7" max="7" width="9.5703125" style="21" hidden="1" customWidth="1"/>
    <col min="8" max="10" width="9.5703125" style="33" hidden="1" customWidth="1"/>
    <col min="11" max="11" width="36.42578125" style="21" customWidth="1"/>
    <col min="12" max="12" width="23.28515625" style="50" customWidth="1"/>
    <col min="13" max="56" width="47.7109375" style="6"/>
    <col min="57" max="16384" width="47.7109375" style="5"/>
  </cols>
  <sheetData>
    <row r="1" spans="1:56" ht="56.25" customHeight="1" x14ac:dyDescent="0.35">
      <c r="A1" s="98" t="s">
        <v>123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ht="18" customHeight="1" thickBot="1" x14ac:dyDescent="0.4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56" s="15" customFormat="1" ht="62.25" customHeight="1" thickBot="1" x14ac:dyDescent="0.35">
      <c r="A3" s="7" t="s">
        <v>7</v>
      </c>
      <c r="B3" s="8"/>
      <c r="C3" s="8" t="s">
        <v>8</v>
      </c>
      <c r="D3" s="9" t="s">
        <v>9</v>
      </c>
      <c r="E3" s="10" t="s">
        <v>10</v>
      </c>
      <c r="F3" s="11" t="s">
        <v>11</v>
      </c>
      <c r="G3" s="12" t="s">
        <v>12</v>
      </c>
      <c r="H3" s="11" t="s">
        <v>13</v>
      </c>
      <c r="I3" s="11" t="s">
        <v>14</v>
      </c>
      <c r="J3" s="11" t="s">
        <v>15</v>
      </c>
      <c r="K3" s="12" t="s">
        <v>16</v>
      </c>
      <c r="L3" s="13" t="s">
        <v>17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6" s="6" customFormat="1" ht="44.25" customHeight="1" x14ac:dyDescent="0.35">
      <c r="A4" s="16">
        <v>600</v>
      </c>
      <c r="B4" s="16"/>
      <c r="C4" s="17"/>
      <c r="D4" s="18" t="s">
        <v>18</v>
      </c>
      <c r="E4" s="102"/>
      <c r="F4" s="103"/>
      <c r="G4" s="103"/>
      <c r="H4" s="103"/>
      <c r="I4" s="103"/>
      <c r="J4" s="103"/>
      <c r="K4" s="103"/>
      <c r="L4" s="19">
        <v>32231000</v>
      </c>
    </row>
    <row r="5" spans="1:56" s="23" customFormat="1" ht="27.75" hidden="1" customHeight="1" x14ac:dyDescent="0.3">
      <c r="A5" s="20"/>
      <c r="B5" s="20"/>
      <c r="C5" s="21">
        <v>6001021</v>
      </c>
      <c r="D5" s="21" t="s">
        <v>19</v>
      </c>
      <c r="E5" s="104"/>
      <c r="F5" s="105"/>
      <c r="G5" s="105"/>
      <c r="H5" s="105"/>
      <c r="I5" s="105"/>
      <c r="J5" s="105"/>
      <c r="K5" s="105"/>
      <c r="L5" s="22"/>
    </row>
    <row r="6" spans="1:56" s="23" customFormat="1" ht="27.75" hidden="1" customHeight="1" x14ac:dyDescent="0.3">
      <c r="A6" s="24"/>
      <c r="B6" s="24"/>
      <c r="C6" s="21">
        <v>6001001</v>
      </c>
      <c r="D6" s="21" t="s">
        <v>20</v>
      </c>
      <c r="E6" s="25"/>
      <c r="F6" s="25"/>
      <c r="G6" s="26"/>
      <c r="H6" s="25"/>
      <c r="I6" s="25"/>
      <c r="J6" s="25"/>
      <c r="K6" s="26"/>
      <c r="L6" s="27"/>
    </row>
    <row r="7" spans="1:56" s="23" customFormat="1" ht="27.75" hidden="1" customHeight="1" x14ac:dyDescent="0.3">
      <c r="A7" s="24"/>
      <c r="B7" s="24"/>
      <c r="C7" s="21">
        <v>6001002</v>
      </c>
      <c r="D7" s="21" t="s">
        <v>21</v>
      </c>
      <c r="E7" s="25"/>
      <c r="F7" s="25"/>
      <c r="G7" s="26"/>
      <c r="H7" s="25"/>
      <c r="I7" s="25"/>
      <c r="J7" s="25"/>
      <c r="K7" s="26"/>
      <c r="L7" s="27"/>
    </row>
    <row r="8" spans="1:56" s="23" customFormat="1" ht="27.75" hidden="1" customHeight="1" x14ac:dyDescent="0.3">
      <c r="A8" s="24"/>
      <c r="B8" s="24"/>
      <c r="C8" s="21">
        <v>6001003</v>
      </c>
      <c r="D8" s="21" t="s">
        <v>22</v>
      </c>
      <c r="E8" s="25"/>
      <c r="F8" s="25"/>
      <c r="G8" s="26"/>
      <c r="H8" s="25"/>
      <c r="I8" s="25"/>
      <c r="J8" s="25"/>
      <c r="K8" s="26"/>
      <c r="L8" s="27"/>
    </row>
    <row r="9" spans="1:56" s="23" customFormat="1" ht="27.75" hidden="1" customHeight="1" x14ac:dyDescent="0.3">
      <c r="A9" s="24"/>
      <c r="B9" s="24"/>
      <c r="C9" s="21">
        <v>6001004</v>
      </c>
      <c r="D9" s="21" t="s">
        <v>23</v>
      </c>
      <c r="E9" s="25"/>
      <c r="F9" s="25"/>
      <c r="G9" s="26"/>
      <c r="H9" s="25"/>
      <c r="I9" s="25"/>
      <c r="J9" s="25"/>
      <c r="K9" s="26"/>
      <c r="L9" s="27"/>
    </row>
    <row r="10" spans="1:56" s="23" customFormat="1" ht="27.75" hidden="1" customHeight="1" x14ac:dyDescent="0.3">
      <c r="A10" s="24"/>
      <c r="B10" s="24"/>
      <c r="C10" s="21">
        <v>6001015</v>
      </c>
      <c r="D10" s="21" t="s">
        <v>24</v>
      </c>
      <c r="E10" s="25"/>
      <c r="F10" s="25"/>
      <c r="G10" s="26"/>
      <c r="H10" s="25"/>
      <c r="I10" s="25"/>
      <c r="J10" s="25"/>
      <c r="K10" s="26"/>
      <c r="L10" s="27"/>
    </row>
    <row r="11" spans="1:56" s="23" customFormat="1" ht="27.75" hidden="1" customHeight="1" x14ac:dyDescent="0.3">
      <c r="A11" s="24"/>
      <c r="B11" s="24"/>
      <c r="C11" s="21">
        <v>6001016</v>
      </c>
      <c r="D11" s="21" t="s">
        <v>25</v>
      </c>
      <c r="E11" s="25"/>
      <c r="F11" s="25"/>
      <c r="G11" s="26"/>
      <c r="H11" s="25"/>
      <c r="I11" s="25"/>
      <c r="J11" s="25"/>
      <c r="K11" s="26"/>
      <c r="L11" s="27"/>
    </row>
    <row r="12" spans="1:56" s="23" customFormat="1" ht="27.75" hidden="1" customHeight="1" x14ac:dyDescent="0.3">
      <c r="A12" s="24"/>
      <c r="B12" s="24"/>
      <c r="C12" s="21">
        <v>6001017</v>
      </c>
      <c r="D12" s="21" t="s">
        <v>26</v>
      </c>
      <c r="E12" s="25"/>
      <c r="F12" s="25"/>
      <c r="G12" s="26"/>
      <c r="H12" s="25"/>
      <c r="I12" s="25"/>
      <c r="J12" s="25"/>
      <c r="K12" s="26"/>
      <c r="L12" s="27"/>
    </row>
    <row r="13" spans="1:56" s="23" customFormat="1" ht="27.75" hidden="1" customHeight="1" x14ac:dyDescent="0.3">
      <c r="A13" s="24"/>
      <c r="B13" s="24"/>
      <c r="C13" s="21">
        <v>6001020</v>
      </c>
      <c r="D13" s="21" t="s">
        <v>27</v>
      </c>
      <c r="E13" s="25"/>
      <c r="F13" s="25"/>
      <c r="G13" s="26"/>
      <c r="H13" s="25"/>
      <c r="I13" s="25"/>
      <c r="J13" s="25"/>
      <c r="K13" s="26"/>
      <c r="L13" s="27"/>
    </row>
    <row r="14" spans="1:56" s="23" customFormat="1" ht="27.75" hidden="1" customHeight="1" x14ac:dyDescent="0.3">
      <c r="A14" s="24"/>
      <c r="B14" s="24"/>
      <c r="C14" s="21">
        <v>6001001</v>
      </c>
      <c r="D14" s="21" t="s">
        <v>28</v>
      </c>
      <c r="E14" s="25"/>
      <c r="F14" s="25"/>
      <c r="G14" s="26"/>
      <c r="H14" s="25"/>
      <c r="I14" s="25"/>
      <c r="J14" s="25"/>
      <c r="K14" s="26"/>
      <c r="L14" s="27"/>
    </row>
    <row r="15" spans="1:56" s="23" customFormat="1" ht="27.75" hidden="1" customHeight="1" x14ac:dyDescent="0.3">
      <c r="A15" s="24"/>
      <c r="B15" s="24"/>
      <c r="C15" s="21">
        <v>6001001</v>
      </c>
      <c r="D15" s="21" t="s">
        <v>29</v>
      </c>
      <c r="E15" s="25"/>
      <c r="F15" s="25"/>
      <c r="G15" s="26"/>
      <c r="H15" s="25"/>
      <c r="I15" s="25"/>
      <c r="J15" s="25"/>
      <c r="K15" s="26"/>
      <c r="L15" s="27"/>
    </row>
    <row r="16" spans="1:56" s="23" customFormat="1" ht="27.75" hidden="1" customHeight="1" x14ac:dyDescent="0.3">
      <c r="A16" s="24"/>
      <c r="B16" s="24"/>
      <c r="C16" s="21">
        <v>6001001</v>
      </c>
      <c r="D16" s="21" t="s">
        <v>30</v>
      </c>
      <c r="E16" s="25"/>
      <c r="F16" s="25"/>
      <c r="G16" s="26"/>
      <c r="H16" s="25"/>
      <c r="I16" s="25"/>
      <c r="J16" s="25"/>
      <c r="K16" s="26"/>
      <c r="L16" s="27"/>
    </row>
    <row r="17" spans="1:12" s="23" customFormat="1" ht="27.75" hidden="1" customHeight="1" x14ac:dyDescent="0.3">
      <c r="A17" s="24"/>
      <c r="B17" s="24"/>
      <c r="C17" s="21">
        <v>6001001</v>
      </c>
      <c r="D17" s="21" t="s">
        <v>31</v>
      </c>
      <c r="E17" s="25"/>
      <c r="F17" s="25"/>
      <c r="G17" s="26"/>
      <c r="H17" s="25"/>
      <c r="I17" s="25"/>
      <c r="J17" s="25"/>
      <c r="K17" s="26"/>
      <c r="L17" s="27"/>
    </row>
    <row r="18" spans="1:12" s="23" customFormat="1" ht="27.75" hidden="1" customHeight="1" x14ac:dyDescent="0.3">
      <c r="A18" s="24"/>
      <c r="B18" s="24"/>
      <c r="C18" s="21">
        <v>6001005</v>
      </c>
      <c r="D18" s="21" t="s">
        <v>32</v>
      </c>
      <c r="E18" s="25"/>
      <c r="F18" s="25"/>
      <c r="G18" s="26"/>
      <c r="H18" s="25"/>
      <c r="I18" s="25"/>
      <c r="J18" s="25"/>
      <c r="K18" s="26"/>
      <c r="L18" s="27"/>
    </row>
    <row r="19" spans="1:12" s="23" customFormat="1" ht="27.75" hidden="1" customHeight="1" x14ac:dyDescent="0.3">
      <c r="A19" s="24"/>
      <c r="B19" s="24"/>
      <c r="C19" s="21">
        <v>6001008</v>
      </c>
      <c r="D19" s="21" t="s">
        <v>33</v>
      </c>
      <c r="E19" s="25"/>
      <c r="F19" s="25"/>
      <c r="G19" s="26"/>
      <c r="H19" s="25"/>
      <c r="I19" s="25"/>
      <c r="J19" s="25"/>
      <c r="K19" s="26"/>
      <c r="L19" s="27"/>
    </row>
    <row r="20" spans="1:12" s="23" customFormat="1" ht="27.75" hidden="1" customHeight="1" x14ac:dyDescent="0.3">
      <c r="A20" s="24"/>
      <c r="B20" s="24"/>
      <c r="C20" s="21">
        <v>6001013</v>
      </c>
      <c r="D20" s="21" t="s">
        <v>34</v>
      </c>
      <c r="E20" s="25"/>
      <c r="F20" s="25"/>
      <c r="G20" s="26"/>
      <c r="H20" s="25"/>
      <c r="I20" s="25"/>
      <c r="J20" s="25"/>
      <c r="K20" s="26"/>
      <c r="L20" s="27"/>
    </row>
    <row r="21" spans="1:12" s="23" customFormat="1" ht="27.75" hidden="1" customHeight="1" x14ac:dyDescent="0.3">
      <c r="A21" s="20"/>
      <c r="B21" s="20"/>
      <c r="C21" s="21">
        <v>6001099</v>
      </c>
      <c r="D21" s="21" t="s">
        <v>35</v>
      </c>
      <c r="E21" s="28"/>
      <c r="F21" s="28"/>
      <c r="G21" s="29"/>
      <c r="H21" s="28"/>
      <c r="I21" s="28"/>
      <c r="J21" s="28"/>
      <c r="K21" s="29"/>
      <c r="L21" s="22"/>
    </row>
    <row r="22" spans="1:12" s="23" customFormat="1" ht="27.75" hidden="1" customHeight="1" x14ac:dyDescent="0.3">
      <c r="A22" s="24"/>
      <c r="B22" s="24"/>
      <c r="C22" s="21">
        <v>6002100</v>
      </c>
      <c r="D22" s="21" t="s">
        <v>36</v>
      </c>
      <c r="E22" s="25"/>
      <c r="F22" s="25"/>
      <c r="G22" s="26"/>
      <c r="H22" s="25"/>
      <c r="I22" s="25"/>
      <c r="J22" s="25"/>
      <c r="K22" s="26"/>
      <c r="L22" s="27"/>
    </row>
    <row r="23" spans="1:12" s="23" customFormat="1" ht="27.75" hidden="1" customHeight="1" x14ac:dyDescent="0.3">
      <c r="A23" s="24"/>
      <c r="B23" s="24"/>
      <c r="C23" s="21">
        <v>6002001</v>
      </c>
      <c r="D23" s="21" t="s">
        <v>36</v>
      </c>
      <c r="E23" s="25"/>
      <c r="F23" s="25"/>
      <c r="G23" s="26"/>
      <c r="H23" s="25"/>
      <c r="I23" s="25"/>
      <c r="J23" s="25"/>
      <c r="K23" s="26"/>
      <c r="L23" s="27"/>
    </row>
    <row r="24" spans="1:12" s="23" customFormat="1" ht="27.75" customHeight="1" x14ac:dyDescent="0.3">
      <c r="A24" s="24"/>
      <c r="B24" s="24"/>
      <c r="C24" s="21">
        <v>600.29999999999995</v>
      </c>
      <c r="D24" s="21" t="s">
        <v>37</v>
      </c>
      <c r="E24" s="25"/>
      <c r="F24" s="25"/>
      <c r="G24" s="26"/>
      <c r="H24" s="25"/>
      <c r="I24" s="25"/>
      <c r="J24" s="25"/>
      <c r="K24" s="26"/>
      <c r="L24" s="27"/>
    </row>
    <row r="25" spans="1:12" s="23" customFormat="1" ht="27.75" customHeight="1" x14ac:dyDescent="0.3">
      <c r="A25" s="20"/>
      <c r="B25" s="20"/>
      <c r="C25" s="21">
        <v>600.9</v>
      </c>
      <c r="D25" s="21" t="s">
        <v>38</v>
      </c>
      <c r="E25" s="28"/>
      <c r="F25" s="28"/>
      <c r="G25" s="29"/>
      <c r="H25" s="28"/>
      <c r="I25" s="28"/>
      <c r="J25" s="28"/>
      <c r="K25" s="29"/>
      <c r="L25" s="22"/>
    </row>
    <row r="26" spans="1:12" s="6" customFormat="1" ht="38.25" customHeight="1" x14ac:dyDescent="0.35">
      <c r="A26" s="30">
        <v>601</v>
      </c>
      <c r="B26" s="30"/>
      <c r="C26" s="30"/>
      <c r="D26" s="31" t="s">
        <v>39</v>
      </c>
      <c r="E26" s="106"/>
      <c r="F26" s="107"/>
      <c r="G26" s="107"/>
      <c r="H26" s="107"/>
      <c r="I26" s="107"/>
      <c r="J26" s="107"/>
      <c r="K26" s="107"/>
      <c r="L26" s="19">
        <v>4839000</v>
      </c>
    </row>
    <row r="27" spans="1:12" s="6" customFormat="1" ht="27.75" customHeight="1" x14ac:dyDescent="0.35">
      <c r="A27" s="32">
        <v>601</v>
      </c>
      <c r="B27" s="32">
        <v>6010</v>
      </c>
      <c r="C27" s="32">
        <v>6010000</v>
      </c>
      <c r="D27" s="33" t="s">
        <v>40</v>
      </c>
      <c r="E27" s="108"/>
      <c r="F27" s="109"/>
      <c r="G27" s="109"/>
      <c r="H27" s="109"/>
      <c r="I27" s="109"/>
      <c r="J27" s="109"/>
      <c r="K27" s="109"/>
      <c r="L27" s="34"/>
    </row>
    <row r="28" spans="1:12" s="6" customFormat="1" ht="27.75" customHeight="1" x14ac:dyDescent="0.35">
      <c r="A28" s="32">
        <v>601</v>
      </c>
      <c r="B28" s="32">
        <v>6011</v>
      </c>
      <c r="C28" s="32">
        <v>6011000</v>
      </c>
      <c r="D28" s="33" t="s">
        <v>41</v>
      </c>
      <c r="E28" s="108"/>
      <c r="F28" s="109"/>
      <c r="G28" s="109"/>
      <c r="H28" s="109"/>
      <c r="I28" s="109"/>
      <c r="J28" s="109"/>
      <c r="K28" s="109"/>
      <c r="L28" s="34"/>
    </row>
    <row r="29" spans="1:12" s="6" customFormat="1" ht="30.75" customHeight="1" thickBot="1" x14ac:dyDescent="0.4">
      <c r="A29" s="35">
        <v>602</v>
      </c>
      <c r="B29" s="35"/>
      <c r="C29" s="35"/>
      <c r="D29" s="36" t="s">
        <v>42</v>
      </c>
      <c r="E29" s="93"/>
      <c r="F29" s="94"/>
      <c r="G29" s="94"/>
      <c r="H29" s="94"/>
      <c r="I29" s="94"/>
      <c r="J29" s="94"/>
      <c r="K29" s="94"/>
      <c r="L29" s="19">
        <f>SUM(L30+L37+L51+L62+L67+L74+L83+L86)</f>
        <v>33880000</v>
      </c>
    </row>
    <row r="30" spans="1:12" s="6" customFormat="1" ht="29.25" customHeight="1" thickBot="1" x14ac:dyDescent="0.4">
      <c r="A30" s="37">
        <v>602</v>
      </c>
      <c r="B30" s="38">
        <v>6020</v>
      </c>
      <c r="C30" s="39"/>
      <c r="D30" s="40" t="s">
        <v>43</v>
      </c>
      <c r="E30" s="41"/>
      <c r="F30" s="42"/>
      <c r="G30" s="43"/>
      <c r="H30" s="42"/>
      <c r="I30" s="42"/>
      <c r="J30" s="42"/>
      <c r="K30" s="43"/>
      <c r="L30" s="44">
        <f>L31+L32+L33+L34+L35+L36</f>
        <v>1460000</v>
      </c>
    </row>
    <row r="31" spans="1:12" s="6" customFormat="1" ht="30" customHeight="1" x14ac:dyDescent="0.35">
      <c r="A31" s="45">
        <v>602</v>
      </c>
      <c r="B31" s="45">
        <v>6020</v>
      </c>
      <c r="C31" s="45">
        <v>6020100</v>
      </c>
      <c r="D31" s="46" t="s">
        <v>44</v>
      </c>
      <c r="E31" s="47"/>
      <c r="F31" s="47"/>
      <c r="G31" s="48"/>
      <c r="H31" s="47"/>
      <c r="I31" s="47"/>
      <c r="J31" s="47"/>
      <c r="K31" s="48"/>
      <c r="L31" s="49">
        <v>500000</v>
      </c>
    </row>
    <row r="32" spans="1:12" s="6" customFormat="1" ht="30" customHeight="1" x14ac:dyDescent="0.35">
      <c r="A32" s="32">
        <v>602</v>
      </c>
      <c r="B32" s="32">
        <v>6020</v>
      </c>
      <c r="C32" s="32">
        <v>6020200</v>
      </c>
      <c r="D32" s="21" t="s">
        <v>45</v>
      </c>
      <c r="E32" s="33"/>
      <c r="F32" s="33"/>
      <c r="G32" s="21"/>
      <c r="H32" s="33"/>
      <c r="I32" s="33"/>
      <c r="J32" s="33"/>
      <c r="K32" s="21"/>
      <c r="L32" s="50">
        <v>120000</v>
      </c>
    </row>
    <row r="33" spans="1:13" s="6" customFormat="1" ht="30" customHeight="1" x14ac:dyDescent="0.35">
      <c r="A33" s="32">
        <v>602</v>
      </c>
      <c r="B33" s="32">
        <v>6020</v>
      </c>
      <c r="C33" s="32">
        <v>6020300</v>
      </c>
      <c r="D33" s="21" t="s">
        <v>46</v>
      </c>
      <c r="E33" s="33"/>
      <c r="F33" s="33"/>
      <c r="G33" s="21"/>
      <c r="H33" s="33"/>
      <c r="I33" s="33"/>
      <c r="J33" s="33"/>
      <c r="K33" s="21"/>
      <c r="L33" s="50">
        <v>720000</v>
      </c>
    </row>
    <row r="34" spans="1:13" s="6" customFormat="1" ht="30" customHeight="1" x14ac:dyDescent="0.35">
      <c r="A34" s="32">
        <v>602</v>
      </c>
      <c r="B34" s="32">
        <v>6020</v>
      </c>
      <c r="C34" s="32">
        <v>6020400</v>
      </c>
      <c r="D34" s="21" t="s">
        <v>47</v>
      </c>
      <c r="E34" s="33"/>
      <c r="F34" s="33"/>
      <c r="G34" s="21"/>
      <c r="H34" s="33"/>
      <c r="I34" s="33"/>
      <c r="J34" s="33"/>
      <c r="K34" s="21"/>
      <c r="L34" s="50"/>
    </row>
    <row r="35" spans="1:13" s="6" customFormat="1" ht="30" customHeight="1" x14ac:dyDescent="0.35">
      <c r="A35" s="32">
        <v>602</v>
      </c>
      <c r="B35" s="32">
        <v>6020</v>
      </c>
      <c r="C35" s="32">
        <v>6020500</v>
      </c>
      <c r="D35" s="21" t="s">
        <v>48</v>
      </c>
      <c r="E35" s="33"/>
      <c r="F35" s="33"/>
      <c r="G35" s="21"/>
      <c r="H35" s="33"/>
      <c r="I35" s="33"/>
      <c r="J35" s="33"/>
      <c r="K35" s="21"/>
      <c r="L35" s="50"/>
    </row>
    <row r="36" spans="1:13" s="6" customFormat="1" ht="32.25" customHeight="1" thickBot="1" x14ac:dyDescent="0.4">
      <c r="A36" s="51">
        <v>602</v>
      </c>
      <c r="B36" s="51">
        <v>6020</v>
      </c>
      <c r="C36" s="51">
        <v>6020900</v>
      </c>
      <c r="D36" s="52" t="s">
        <v>49</v>
      </c>
      <c r="E36" s="53"/>
      <c r="F36" s="53"/>
      <c r="G36" s="52"/>
      <c r="H36" s="53"/>
      <c r="I36" s="53"/>
      <c r="J36" s="53"/>
      <c r="K36" s="52"/>
      <c r="L36" s="50">
        <v>120000</v>
      </c>
    </row>
    <row r="37" spans="1:13" s="6" customFormat="1" ht="27" customHeight="1" thickBot="1" x14ac:dyDescent="0.4">
      <c r="A37" s="37">
        <v>602</v>
      </c>
      <c r="B37" s="38">
        <v>6021</v>
      </c>
      <c r="C37" s="38"/>
      <c r="D37" s="43" t="s">
        <v>50</v>
      </c>
      <c r="E37" s="42"/>
      <c r="F37" s="42"/>
      <c r="G37" s="43"/>
      <c r="H37" s="42"/>
      <c r="I37" s="42"/>
      <c r="J37" s="42"/>
      <c r="K37" s="43"/>
      <c r="L37" s="44">
        <f>SUM(L38:L40)</f>
        <v>1530000</v>
      </c>
    </row>
    <row r="38" spans="1:13" s="6" customFormat="1" ht="30" customHeight="1" x14ac:dyDescent="0.35">
      <c r="A38" s="45">
        <v>602</v>
      </c>
      <c r="B38" s="45">
        <v>6021</v>
      </c>
      <c r="C38" s="45">
        <v>6021007</v>
      </c>
      <c r="D38" s="54" t="s">
        <v>51</v>
      </c>
      <c r="E38" s="55"/>
      <c r="F38" s="55"/>
      <c r="G38" s="54"/>
      <c r="H38" s="55"/>
      <c r="I38" s="55"/>
      <c r="J38" s="55"/>
      <c r="K38" s="54"/>
      <c r="L38" s="50">
        <v>330000</v>
      </c>
    </row>
    <row r="39" spans="1:13" s="6" customFormat="1" ht="30" customHeight="1" x14ac:dyDescent="0.35">
      <c r="A39" s="32">
        <v>602</v>
      </c>
      <c r="B39" s="32">
        <v>6021</v>
      </c>
      <c r="C39" s="32">
        <v>6021010</v>
      </c>
      <c r="D39" s="21" t="s">
        <v>52</v>
      </c>
      <c r="E39" s="33"/>
      <c r="F39" s="33"/>
      <c r="G39" s="21"/>
      <c r="H39" s="33"/>
      <c r="I39" s="33"/>
      <c r="J39" s="33"/>
      <c r="K39" s="21"/>
      <c r="L39" s="50"/>
    </row>
    <row r="40" spans="1:13" s="6" customFormat="1" ht="27" customHeight="1" thickBot="1" x14ac:dyDescent="0.4">
      <c r="A40" s="32">
        <v>602</v>
      </c>
      <c r="B40" s="32">
        <v>6021</v>
      </c>
      <c r="C40" s="32">
        <v>6021099</v>
      </c>
      <c r="D40" s="21" t="s">
        <v>53</v>
      </c>
      <c r="E40" s="56"/>
      <c r="F40" s="56"/>
      <c r="G40" s="57"/>
      <c r="H40" s="56"/>
      <c r="I40" s="56"/>
      <c r="J40" s="56"/>
      <c r="K40" s="57"/>
      <c r="L40" s="50">
        <v>1200000</v>
      </c>
      <c r="M40" s="6" t="s">
        <v>124</v>
      </c>
    </row>
    <row r="41" spans="1:13" s="6" customFormat="1" ht="30" hidden="1" customHeight="1" x14ac:dyDescent="0.35">
      <c r="A41" s="32"/>
      <c r="B41" s="32"/>
      <c r="C41" s="32"/>
      <c r="D41" s="21" t="s">
        <v>54</v>
      </c>
      <c r="E41" s="33" t="s">
        <v>55</v>
      </c>
      <c r="F41" s="33">
        <v>300000</v>
      </c>
      <c r="G41" s="21">
        <v>300000</v>
      </c>
      <c r="H41" s="33"/>
      <c r="I41" s="33"/>
      <c r="J41" s="33"/>
      <c r="K41" s="21"/>
      <c r="L41" s="50">
        <f>G41</f>
        <v>300000</v>
      </c>
    </row>
    <row r="42" spans="1:13" s="6" customFormat="1" ht="30" hidden="1" customHeight="1" x14ac:dyDescent="0.35">
      <c r="A42" s="32"/>
      <c r="B42" s="32"/>
      <c r="C42" s="32"/>
      <c r="D42" s="21" t="s">
        <v>56</v>
      </c>
      <c r="E42" s="33">
        <v>1</v>
      </c>
      <c r="F42" s="33">
        <v>400000</v>
      </c>
      <c r="G42" s="21">
        <v>400000</v>
      </c>
      <c r="H42" s="33"/>
      <c r="I42" s="33"/>
      <c r="J42" s="33"/>
      <c r="K42" s="21"/>
      <c r="L42" s="50">
        <f>G42</f>
        <v>400000</v>
      </c>
    </row>
    <row r="43" spans="1:13" s="6" customFormat="1" ht="30" hidden="1" customHeight="1" x14ac:dyDescent="0.35">
      <c r="A43" s="32"/>
      <c r="B43" s="32"/>
      <c r="C43" s="32"/>
      <c r="D43" s="21" t="s">
        <v>57</v>
      </c>
      <c r="E43" s="33" t="s">
        <v>58</v>
      </c>
      <c r="F43" s="33">
        <v>100000</v>
      </c>
      <c r="G43" s="21">
        <v>100000</v>
      </c>
      <c r="H43" s="33"/>
      <c r="I43" s="33"/>
      <c r="J43" s="33"/>
      <c r="K43" s="21"/>
      <c r="L43" s="50">
        <f>G43</f>
        <v>100000</v>
      </c>
    </row>
    <row r="44" spans="1:13" s="6" customFormat="1" ht="30" hidden="1" customHeight="1" x14ac:dyDescent="0.35">
      <c r="A44" s="32"/>
      <c r="B44" s="32"/>
      <c r="C44" s="32"/>
      <c r="D44" s="21" t="s">
        <v>59</v>
      </c>
      <c r="E44" s="33">
        <v>1</v>
      </c>
      <c r="F44" s="33">
        <v>15000</v>
      </c>
      <c r="G44" s="21">
        <v>15000</v>
      </c>
      <c r="H44" s="33"/>
      <c r="I44" s="33"/>
      <c r="J44" s="33"/>
      <c r="K44" s="21"/>
      <c r="L44" s="50"/>
    </row>
    <row r="45" spans="1:13" s="6" customFormat="1" ht="30" hidden="1" customHeight="1" x14ac:dyDescent="0.35">
      <c r="A45" s="32"/>
      <c r="B45" s="32"/>
      <c r="C45" s="32"/>
      <c r="D45" s="21" t="s">
        <v>60</v>
      </c>
      <c r="E45" s="33">
        <v>1</v>
      </c>
      <c r="F45" s="33">
        <v>10000</v>
      </c>
      <c r="G45" s="21">
        <v>10000</v>
      </c>
      <c r="H45" s="33"/>
      <c r="I45" s="33"/>
      <c r="J45" s="33"/>
      <c r="K45" s="21"/>
      <c r="L45" s="50"/>
    </row>
    <row r="46" spans="1:13" s="6" customFormat="1" ht="30" hidden="1" customHeight="1" x14ac:dyDescent="0.35">
      <c r="A46" s="32"/>
      <c r="B46" s="32"/>
      <c r="C46" s="32"/>
      <c r="D46" s="21" t="s">
        <v>61</v>
      </c>
      <c r="E46" s="33">
        <v>1</v>
      </c>
      <c r="F46" s="33">
        <v>10000</v>
      </c>
      <c r="G46" s="21">
        <v>10000</v>
      </c>
      <c r="H46" s="33"/>
      <c r="I46" s="33"/>
      <c r="J46" s="33"/>
      <c r="K46" s="21"/>
      <c r="L46" s="50"/>
    </row>
    <row r="47" spans="1:13" s="6" customFormat="1" ht="30" hidden="1" customHeight="1" x14ac:dyDescent="0.35">
      <c r="A47" s="32"/>
      <c r="B47" s="32"/>
      <c r="C47" s="32"/>
      <c r="D47" s="21" t="s">
        <v>62</v>
      </c>
      <c r="E47" s="33">
        <v>1</v>
      </c>
      <c r="F47" s="33">
        <v>230000</v>
      </c>
      <c r="G47" s="21">
        <v>230000</v>
      </c>
      <c r="H47" s="33"/>
      <c r="I47" s="33"/>
      <c r="J47" s="33"/>
      <c r="K47" s="21"/>
      <c r="L47" s="50"/>
    </row>
    <row r="48" spans="1:13" s="6" customFormat="1" ht="30" hidden="1" customHeight="1" x14ac:dyDescent="0.35">
      <c r="A48" s="32"/>
      <c r="B48" s="32"/>
      <c r="C48" s="32"/>
      <c r="D48" s="21" t="s">
        <v>63</v>
      </c>
      <c r="E48" s="33">
        <v>1</v>
      </c>
      <c r="F48" s="33">
        <v>200000</v>
      </c>
      <c r="G48" s="21">
        <v>200000</v>
      </c>
      <c r="H48" s="33"/>
      <c r="I48" s="33"/>
      <c r="J48" s="33"/>
      <c r="K48" s="21"/>
      <c r="L48" s="50"/>
    </row>
    <row r="49" spans="1:13" s="6" customFormat="1" ht="30" hidden="1" customHeight="1" x14ac:dyDescent="0.35">
      <c r="A49" s="32"/>
      <c r="B49" s="32"/>
      <c r="C49" s="32"/>
      <c r="D49" s="21" t="s">
        <v>64</v>
      </c>
      <c r="E49" s="33">
        <v>1</v>
      </c>
      <c r="F49" s="33">
        <v>150000</v>
      </c>
      <c r="G49" s="21">
        <v>150000</v>
      </c>
      <c r="H49" s="33"/>
      <c r="I49" s="33"/>
      <c r="J49" s="33"/>
      <c r="K49" s="21"/>
      <c r="L49" s="50"/>
    </row>
    <row r="50" spans="1:13" s="6" customFormat="1" ht="30" hidden="1" customHeight="1" x14ac:dyDescent="0.35">
      <c r="A50" s="51"/>
      <c r="B50" s="51"/>
      <c r="C50" s="51"/>
      <c r="D50" s="52" t="s">
        <v>65</v>
      </c>
      <c r="E50" s="53">
        <v>1</v>
      </c>
      <c r="F50" s="53">
        <v>700000</v>
      </c>
      <c r="G50" s="52">
        <v>700000</v>
      </c>
      <c r="H50" s="53"/>
      <c r="I50" s="53"/>
      <c r="J50" s="53"/>
      <c r="K50" s="52"/>
      <c r="L50" s="50"/>
    </row>
    <row r="51" spans="1:13" s="6" customFormat="1" ht="25.5" customHeight="1" thickBot="1" x14ac:dyDescent="0.4">
      <c r="A51" s="37">
        <v>602</v>
      </c>
      <c r="B51" s="38">
        <v>6022</v>
      </c>
      <c r="C51" s="38"/>
      <c r="D51" s="43" t="s">
        <v>66</v>
      </c>
      <c r="E51" s="42"/>
      <c r="F51" s="42"/>
      <c r="G51" s="43"/>
      <c r="H51" s="42"/>
      <c r="I51" s="42"/>
      <c r="J51" s="42"/>
      <c r="K51" s="43"/>
      <c r="L51" s="44">
        <f>SUM(L52:L61)</f>
        <v>19960000</v>
      </c>
    </row>
    <row r="52" spans="1:13" s="6" customFormat="1" ht="30" customHeight="1" x14ac:dyDescent="0.35">
      <c r="A52" s="45">
        <v>602</v>
      </c>
      <c r="B52" s="45">
        <v>6022</v>
      </c>
      <c r="C52" s="45">
        <v>6022001</v>
      </c>
      <c r="D52" s="54" t="s">
        <v>67</v>
      </c>
      <c r="E52" s="55"/>
      <c r="F52" s="55"/>
      <c r="G52" s="54"/>
      <c r="H52" s="55"/>
      <c r="I52" s="55"/>
      <c r="J52" s="55"/>
      <c r="K52" s="54"/>
      <c r="L52" s="49">
        <v>600000</v>
      </c>
    </row>
    <row r="53" spans="1:13" s="6" customFormat="1" ht="30" customHeight="1" x14ac:dyDescent="0.35">
      <c r="A53" s="32">
        <v>602</v>
      </c>
      <c r="B53" s="32">
        <v>6022</v>
      </c>
      <c r="C53" s="32">
        <v>6022002</v>
      </c>
      <c r="D53" s="21" t="s">
        <v>68</v>
      </c>
      <c r="E53" s="33"/>
      <c r="F53" s="33"/>
      <c r="G53" s="21"/>
      <c r="H53" s="33"/>
      <c r="I53" s="33"/>
      <c r="J53" s="33"/>
      <c r="K53" s="21"/>
      <c r="L53" s="49">
        <v>50000</v>
      </c>
    </row>
    <row r="54" spans="1:13" s="6" customFormat="1" ht="30" customHeight="1" x14ac:dyDescent="0.35">
      <c r="A54" s="32">
        <v>602</v>
      </c>
      <c r="B54" s="32">
        <v>6022</v>
      </c>
      <c r="C54" s="32">
        <v>6022003</v>
      </c>
      <c r="D54" s="21" t="s">
        <v>69</v>
      </c>
      <c r="E54" s="33"/>
      <c r="F54" s="33"/>
      <c r="G54" s="21"/>
      <c r="H54" s="33"/>
      <c r="I54" s="33"/>
      <c r="J54" s="33"/>
      <c r="K54" s="21"/>
      <c r="L54" s="49">
        <v>200000</v>
      </c>
    </row>
    <row r="55" spans="1:13" s="6" customFormat="1" ht="30" customHeight="1" x14ac:dyDescent="0.35">
      <c r="A55" s="32">
        <v>602</v>
      </c>
      <c r="B55" s="32">
        <v>6022</v>
      </c>
      <c r="C55" s="32">
        <v>6022004</v>
      </c>
      <c r="D55" s="21" t="s">
        <v>70</v>
      </c>
      <c r="E55" s="33"/>
      <c r="F55" s="33"/>
      <c r="G55" s="21"/>
      <c r="H55" s="33"/>
      <c r="I55" s="33"/>
      <c r="J55" s="33"/>
      <c r="K55" s="21"/>
      <c r="L55" s="49">
        <v>400000</v>
      </c>
    </row>
    <row r="56" spans="1:13" s="6" customFormat="1" ht="30" hidden="1" customHeight="1" x14ac:dyDescent="0.35">
      <c r="A56" s="32">
        <v>602</v>
      </c>
      <c r="B56" s="32">
        <v>6022</v>
      </c>
      <c r="C56" s="32">
        <v>6022005</v>
      </c>
      <c r="D56" s="21" t="s">
        <v>71</v>
      </c>
      <c r="E56" s="33"/>
      <c r="F56" s="33"/>
      <c r="G56" s="21"/>
      <c r="H56" s="33"/>
      <c r="I56" s="33"/>
      <c r="J56" s="33"/>
      <c r="K56" s="21"/>
      <c r="L56" s="49">
        <v>0</v>
      </c>
    </row>
    <row r="57" spans="1:13" s="6" customFormat="1" ht="30" customHeight="1" x14ac:dyDescent="0.35">
      <c r="A57" s="32">
        <v>602</v>
      </c>
      <c r="B57" s="32">
        <v>6022</v>
      </c>
      <c r="C57" s="32">
        <v>6022008</v>
      </c>
      <c r="D57" s="21" t="s">
        <v>72</v>
      </c>
      <c r="E57" s="33"/>
      <c r="F57" s="33"/>
      <c r="G57" s="21"/>
      <c r="H57" s="33"/>
      <c r="I57" s="33"/>
      <c r="J57" s="33"/>
      <c r="K57" s="21"/>
      <c r="L57" s="49">
        <v>4190000</v>
      </c>
      <c r="M57" s="6" t="s">
        <v>125</v>
      </c>
    </row>
    <row r="58" spans="1:13" s="6" customFormat="1" ht="30" customHeight="1" x14ac:dyDescent="0.35">
      <c r="A58" s="32">
        <v>602</v>
      </c>
      <c r="B58" s="32">
        <v>6022</v>
      </c>
      <c r="C58" s="32">
        <v>6022009</v>
      </c>
      <c r="D58" s="21" t="s">
        <v>73</v>
      </c>
      <c r="E58" s="33"/>
      <c r="F58" s="33"/>
      <c r="G58" s="21"/>
      <c r="H58" s="33"/>
      <c r="I58" s="33"/>
      <c r="J58" s="33"/>
      <c r="K58" s="21"/>
      <c r="L58" s="49"/>
    </row>
    <row r="59" spans="1:13" s="6" customFormat="1" ht="30" customHeight="1" x14ac:dyDescent="0.35">
      <c r="A59" s="32">
        <v>602</v>
      </c>
      <c r="B59" s="32">
        <v>6022</v>
      </c>
      <c r="C59" s="32">
        <v>6022010</v>
      </c>
      <c r="D59" s="21" t="s">
        <v>74</v>
      </c>
      <c r="E59" s="33"/>
      <c r="F59" s="33"/>
      <c r="G59" s="21"/>
      <c r="H59" s="33"/>
      <c r="I59" s="33"/>
      <c r="J59" s="33"/>
      <c r="K59" s="21"/>
      <c r="L59" s="49">
        <v>720000</v>
      </c>
    </row>
    <row r="60" spans="1:13" s="6" customFormat="1" ht="30" customHeight="1" x14ac:dyDescent="0.35">
      <c r="A60" s="32">
        <v>602</v>
      </c>
      <c r="B60" s="32">
        <v>6022</v>
      </c>
      <c r="C60" s="32">
        <v>6022011</v>
      </c>
      <c r="D60" s="21" t="s">
        <v>75</v>
      </c>
      <c r="E60" s="33"/>
      <c r="F60" s="33"/>
      <c r="G60" s="21"/>
      <c r="H60" s="33"/>
      <c r="I60" s="33"/>
      <c r="J60" s="33"/>
      <c r="K60" s="21"/>
      <c r="L60" s="49">
        <v>13000000</v>
      </c>
      <c r="M60" s="6" t="s">
        <v>76</v>
      </c>
    </row>
    <row r="61" spans="1:13" s="6" customFormat="1" ht="30" customHeight="1" thickBot="1" x14ac:dyDescent="0.4">
      <c r="A61" s="51">
        <v>602</v>
      </c>
      <c r="B61" s="51">
        <v>6022</v>
      </c>
      <c r="C61" s="51">
        <v>6022099</v>
      </c>
      <c r="D61" s="52" t="s">
        <v>77</v>
      </c>
      <c r="E61" s="53"/>
      <c r="F61" s="53"/>
      <c r="G61" s="52"/>
      <c r="H61" s="53"/>
      <c r="I61" s="53"/>
      <c r="J61" s="53"/>
      <c r="K61" s="52"/>
      <c r="L61" s="49">
        <v>800000</v>
      </c>
    </row>
    <row r="62" spans="1:13" s="6" customFormat="1" ht="27.75" customHeight="1" thickBot="1" x14ac:dyDescent="0.4">
      <c r="A62" s="37">
        <v>602</v>
      </c>
      <c r="B62" s="38">
        <v>6023</v>
      </c>
      <c r="C62" s="38"/>
      <c r="D62" s="43" t="s">
        <v>78</v>
      </c>
      <c r="E62" s="42"/>
      <c r="F62" s="42"/>
      <c r="G62" s="43"/>
      <c r="H62" s="42"/>
      <c r="I62" s="42"/>
      <c r="J62" s="42"/>
      <c r="K62" s="43"/>
      <c r="L62" s="44">
        <f>SUM(L63:L66)</f>
        <v>730000</v>
      </c>
    </row>
    <row r="63" spans="1:13" s="6" customFormat="1" ht="30" customHeight="1" x14ac:dyDescent="0.35">
      <c r="A63" s="45">
        <v>602</v>
      </c>
      <c r="B63" s="45">
        <v>6023</v>
      </c>
      <c r="C63" s="45">
        <v>6023100</v>
      </c>
      <c r="D63" s="54" t="s">
        <v>79</v>
      </c>
      <c r="E63" s="55" t="s">
        <v>80</v>
      </c>
      <c r="F63" s="55"/>
      <c r="G63" s="54"/>
      <c r="H63" s="55"/>
      <c r="I63" s="55"/>
      <c r="J63" s="55"/>
      <c r="K63" s="54"/>
      <c r="L63" s="50">
        <v>420000</v>
      </c>
    </row>
    <row r="64" spans="1:13" s="6" customFormat="1" ht="30" customHeight="1" x14ac:dyDescent="0.35">
      <c r="A64" s="32">
        <v>602</v>
      </c>
      <c r="B64" s="32">
        <v>6023</v>
      </c>
      <c r="C64" s="32">
        <v>6023200</v>
      </c>
      <c r="D64" s="21" t="s">
        <v>81</v>
      </c>
      <c r="E64" s="33"/>
      <c r="F64" s="33"/>
      <c r="G64" s="21"/>
      <c r="H64" s="33"/>
      <c r="I64" s="33"/>
      <c r="J64" s="33"/>
      <c r="K64" s="21"/>
      <c r="L64" s="49">
        <v>120000</v>
      </c>
    </row>
    <row r="65" spans="1:13" s="6" customFormat="1" ht="30" customHeight="1" x14ac:dyDescent="0.35">
      <c r="A65" s="32">
        <v>602</v>
      </c>
      <c r="B65" s="32">
        <v>6023</v>
      </c>
      <c r="C65" s="32">
        <v>6023300</v>
      </c>
      <c r="D65" s="21" t="s">
        <v>82</v>
      </c>
      <c r="E65" s="33"/>
      <c r="F65" s="33"/>
      <c r="G65" s="21"/>
      <c r="H65" s="33"/>
      <c r="I65" s="33"/>
      <c r="J65" s="33"/>
      <c r="K65" s="21"/>
      <c r="L65" s="50">
        <v>70000</v>
      </c>
      <c r="M65" s="6" t="s">
        <v>83</v>
      </c>
    </row>
    <row r="66" spans="1:13" s="6" customFormat="1" ht="30" customHeight="1" thickBot="1" x14ac:dyDescent="0.4">
      <c r="A66" s="51">
        <v>602</v>
      </c>
      <c r="B66" s="51">
        <v>6023</v>
      </c>
      <c r="C66" s="51">
        <v>6023900</v>
      </c>
      <c r="D66" s="52" t="s">
        <v>84</v>
      </c>
      <c r="E66" s="53"/>
      <c r="F66" s="53"/>
      <c r="G66" s="52"/>
      <c r="H66" s="53"/>
      <c r="I66" s="53"/>
      <c r="J66" s="53"/>
      <c r="K66" s="52"/>
      <c r="L66" s="50">
        <v>120000</v>
      </c>
      <c r="M66" s="6" t="s">
        <v>83</v>
      </c>
    </row>
    <row r="67" spans="1:13" s="6" customFormat="1" ht="32.25" customHeight="1" thickBot="1" x14ac:dyDescent="0.4">
      <c r="A67" s="37">
        <v>602</v>
      </c>
      <c r="B67" s="38">
        <v>6024</v>
      </c>
      <c r="C67" s="38"/>
      <c r="D67" s="43" t="s">
        <v>85</v>
      </c>
      <c r="E67" s="42"/>
      <c r="F67" s="42"/>
      <c r="G67" s="43"/>
      <c r="H67" s="42"/>
      <c r="I67" s="42"/>
      <c r="J67" s="42"/>
      <c r="K67" s="43"/>
      <c r="L67" s="44">
        <f>SUM(L68:L69)</f>
        <v>1400000</v>
      </c>
    </row>
    <row r="68" spans="1:13" s="6" customFormat="1" ht="30" customHeight="1" x14ac:dyDescent="0.35">
      <c r="A68" s="45">
        <v>602</v>
      </c>
      <c r="B68" s="45">
        <v>6024</v>
      </c>
      <c r="C68" s="45">
        <v>6024100</v>
      </c>
      <c r="D68" s="54" t="s">
        <v>86</v>
      </c>
      <c r="E68" s="55"/>
      <c r="F68" s="55"/>
      <c r="G68" s="54"/>
      <c r="H68" s="55"/>
      <c r="I68" s="55"/>
      <c r="J68" s="55"/>
      <c r="K68" s="54"/>
      <c r="L68" s="50">
        <v>400000</v>
      </c>
    </row>
    <row r="69" spans="1:13" s="6" customFormat="1" ht="30" customHeight="1" thickBot="1" x14ac:dyDescent="0.4">
      <c r="A69" s="32">
        <v>602</v>
      </c>
      <c r="B69" s="32">
        <v>6024</v>
      </c>
      <c r="C69" s="32">
        <v>6024200</v>
      </c>
      <c r="D69" s="21" t="s">
        <v>87</v>
      </c>
      <c r="E69" s="33"/>
      <c r="F69" s="33"/>
      <c r="G69" s="21"/>
      <c r="H69" s="33"/>
      <c r="I69" s="33"/>
      <c r="J69" s="33"/>
      <c r="K69" s="21"/>
      <c r="L69" s="49">
        <v>1000000</v>
      </c>
    </row>
    <row r="70" spans="1:13" s="6" customFormat="1" ht="30" hidden="1" customHeight="1" x14ac:dyDescent="0.35">
      <c r="A70" s="32"/>
      <c r="B70" s="32"/>
      <c r="C70" s="32"/>
      <c r="D70" s="21" t="s">
        <v>88</v>
      </c>
      <c r="E70" s="33">
        <v>2</v>
      </c>
      <c r="F70" s="33">
        <v>125000</v>
      </c>
      <c r="G70" s="21">
        <f>E70*F70</f>
        <v>250000</v>
      </c>
      <c r="H70" s="33"/>
      <c r="I70" s="33"/>
      <c r="J70" s="33"/>
      <c r="K70" s="21"/>
      <c r="L70" s="49">
        <f>G70</f>
        <v>250000</v>
      </c>
    </row>
    <row r="71" spans="1:13" s="6" customFormat="1" ht="30" hidden="1" customHeight="1" x14ac:dyDescent="0.35">
      <c r="A71" s="32"/>
      <c r="B71" s="32"/>
      <c r="C71" s="32"/>
      <c r="D71" s="21" t="s">
        <v>89</v>
      </c>
      <c r="E71" s="33"/>
      <c r="F71" s="33"/>
      <c r="G71" s="21">
        <v>370000</v>
      </c>
      <c r="H71" s="33"/>
      <c r="I71" s="33"/>
      <c r="J71" s="33"/>
      <c r="K71" s="21"/>
      <c r="L71" s="49">
        <f>G71</f>
        <v>370000</v>
      </c>
    </row>
    <row r="72" spans="1:13" s="6" customFormat="1" ht="30" hidden="1" customHeight="1" x14ac:dyDescent="0.35">
      <c r="A72" s="32"/>
      <c r="B72" s="32"/>
      <c r="C72" s="32"/>
      <c r="D72" s="21" t="s">
        <v>90</v>
      </c>
      <c r="E72" s="33"/>
      <c r="F72" s="33"/>
      <c r="G72" s="21">
        <v>370000</v>
      </c>
      <c r="H72" s="33"/>
      <c r="I72" s="33"/>
      <c r="J72" s="33"/>
      <c r="K72" s="21"/>
      <c r="L72" s="49">
        <v>0</v>
      </c>
    </row>
    <row r="73" spans="1:13" s="6" customFormat="1" ht="30" hidden="1" customHeight="1" x14ac:dyDescent="0.35">
      <c r="A73" s="51"/>
      <c r="B73" s="51"/>
      <c r="C73" s="51"/>
      <c r="D73" s="52" t="s">
        <v>91</v>
      </c>
      <c r="E73" s="53"/>
      <c r="F73" s="53"/>
      <c r="G73" s="52">
        <v>370000</v>
      </c>
      <c r="H73" s="53"/>
      <c r="I73" s="53"/>
      <c r="J73" s="53"/>
      <c r="K73" s="52"/>
      <c r="L73" s="49">
        <f>G73</f>
        <v>370000</v>
      </c>
    </row>
    <row r="74" spans="1:13" s="6" customFormat="1" ht="31.5" customHeight="1" thickBot="1" x14ac:dyDescent="0.4">
      <c r="A74" s="37">
        <v>602</v>
      </c>
      <c r="B74" s="38">
        <v>6025</v>
      </c>
      <c r="C74" s="38"/>
      <c r="D74" s="43" t="s">
        <v>92</v>
      </c>
      <c r="E74" s="42"/>
      <c r="F74" s="42"/>
      <c r="G74" s="43"/>
      <c r="H74" s="42"/>
      <c r="I74" s="42"/>
      <c r="J74" s="42"/>
      <c r="K74" s="43"/>
      <c r="L74" s="44">
        <f>SUM(L75:L82)</f>
        <v>1840000</v>
      </c>
    </row>
    <row r="75" spans="1:13" s="6" customFormat="1" ht="33" customHeight="1" x14ac:dyDescent="0.35">
      <c r="A75" s="58">
        <v>6025</v>
      </c>
      <c r="B75" s="58">
        <v>6025100</v>
      </c>
      <c r="C75" s="58">
        <v>6025100</v>
      </c>
      <c r="D75" s="54" t="s">
        <v>93</v>
      </c>
      <c r="E75" s="59"/>
      <c r="F75" s="59"/>
      <c r="G75" s="60"/>
      <c r="H75" s="59"/>
      <c r="I75" s="59"/>
      <c r="J75" s="59"/>
      <c r="K75" s="91"/>
      <c r="L75" s="61"/>
    </row>
    <row r="76" spans="1:13" s="6" customFormat="1" ht="33" customHeight="1" x14ac:dyDescent="0.35">
      <c r="A76" s="62">
        <v>6025</v>
      </c>
      <c r="B76" s="62">
        <v>6025200</v>
      </c>
      <c r="C76" s="62">
        <v>6025200</v>
      </c>
      <c r="D76" s="21" t="s">
        <v>94</v>
      </c>
      <c r="E76" s="63"/>
      <c r="F76" s="63"/>
      <c r="G76" s="64"/>
      <c r="H76" s="63"/>
      <c r="I76" s="63"/>
      <c r="J76" s="63"/>
      <c r="K76" s="92"/>
      <c r="L76" s="49"/>
    </row>
    <row r="77" spans="1:13" s="6" customFormat="1" ht="33" customHeight="1" x14ac:dyDescent="0.35">
      <c r="A77" s="62">
        <v>6025</v>
      </c>
      <c r="B77" s="62">
        <v>6025300</v>
      </c>
      <c r="C77" s="62">
        <v>6025300</v>
      </c>
      <c r="D77" s="21" t="s">
        <v>95</v>
      </c>
      <c r="E77" s="63"/>
      <c r="F77" s="63"/>
      <c r="G77" s="64"/>
      <c r="H77" s="63"/>
      <c r="I77" s="63"/>
      <c r="J77" s="63"/>
      <c r="K77" s="92"/>
      <c r="L77" s="49">
        <v>1200000</v>
      </c>
      <c r="M77" s="6" t="s">
        <v>126</v>
      </c>
    </row>
    <row r="78" spans="1:13" s="6" customFormat="1" ht="30" customHeight="1" x14ac:dyDescent="0.35">
      <c r="A78" s="62">
        <v>6025</v>
      </c>
      <c r="B78" s="62">
        <v>6025400</v>
      </c>
      <c r="C78" s="62">
        <v>6025400</v>
      </c>
      <c r="D78" s="21" t="s">
        <v>96</v>
      </c>
      <c r="E78" s="63"/>
      <c r="F78" s="63"/>
      <c r="G78" s="64"/>
      <c r="H78" s="63"/>
      <c r="I78" s="63"/>
      <c r="J78" s="63"/>
      <c r="K78" s="92"/>
      <c r="L78" s="49"/>
    </row>
    <row r="79" spans="1:13" s="6" customFormat="1" ht="30" customHeight="1" x14ac:dyDescent="0.35">
      <c r="A79" s="62">
        <v>6025</v>
      </c>
      <c r="B79" s="62">
        <v>6025500</v>
      </c>
      <c r="C79" s="62">
        <v>6025500</v>
      </c>
      <c r="D79" s="21" t="s">
        <v>97</v>
      </c>
      <c r="E79" s="33"/>
      <c r="F79" s="33"/>
      <c r="G79" s="21"/>
      <c r="H79" s="33"/>
      <c r="I79" s="33"/>
      <c r="J79" s="33"/>
      <c r="K79" s="21"/>
      <c r="L79" s="49">
        <v>400000</v>
      </c>
      <c r="M79" s="6" t="s">
        <v>127</v>
      </c>
    </row>
    <row r="80" spans="1:13" s="68" customFormat="1" ht="33" customHeight="1" x14ac:dyDescent="0.25">
      <c r="A80" s="65">
        <v>6025</v>
      </c>
      <c r="B80" s="65">
        <v>6025600</v>
      </c>
      <c r="C80" s="65">
        <v>6025600</v>
      </c>
      <c r="D80" s="66" t="s">
        <v>98</v>
      </c>
      <c r="E80" s="67"/>
      <c r="F80" s="67"/>
      <c r="G80" s="66"/>
      <c r="H80" s="67"/>
      <c r="I80" s="67"/>
      <c r="J80" s="67"/>
      <c r="K80" s="66"/>
      <c r="L80" s="34">
        <v>120000</v>
      </c>
    </row>
    <row r="81" spans="1:56" s="6" customFormat="1" ht="30" customHeight="1" x14ac:dyDescent="0.35">
      <c r="A81" s="62">
        <v>6025</v>
      </c>
      <c r="B81" s="62">
        <v>6025700</v>
      </c>
      <c r="C81" s="62">
        <v>6025700</v>
      </c>
      <c r="D81" s="21" t="s">
        <v>99</v>
      </c>
      <c r="E81" s="33"/>
      <c r="F81" s="33"/>
      <c r="G81" s="21"/>
      <c r="H81" s="33"/>
      <c r="I81" s="33"/>
      <c r="J81" s="33"/>
      <c r="K81" s="21"/>
      <c r="L81" s="50"/>
    </row>
    <row r="82" spans="1:56" s="6" customFormat="1" ht="36" customHeight="1" thickBot="1" x14ac:dyDescent="0.4">
      <c r="A82" s="69">
        <v>6025</v>
      </c>
      <c r="B82" s="69">
        <v>6025800</v>
      </c>
      <c r="C82" s="69">
        <v>6025800</v>
      </c>
      <c r="D82" s="52" t="s">
        <v>100</v>
      </c>
      <c r="E82" s="53"/>
      <c r="F82" s="53"/>
      <c r="G82" s="52"/>
      <c r="H82" s="53"/>
      <c r="I82" s="53"/>
      <c r="J82" s="53"/>
      <c r="K82" s="52"/>
      <c r="L82" s="50">
        <v>120000</v>
      </c>
    </row>
    <row r="83" spans="1:56" s="6" customFormat="1" ht="30.75" customHeight="1" thickBot="1" x14ac:dyDescent="0.4">
      <c r="A83" s="37">
        <v>602</v>
      </c>
      <c r="B83" s="38">
        <v>6026</v>
      </c>
      <c r="C83" s="38"/>
      <c r="D83" s="43" t="s">
        <v>101</v>
      </c>
      <c r="E83" s="42"/>
      <c r="F83" s="42"/>
      <c r="G83" s="43"/>
      <c r="H83" s="42"/>
      <c r="I83" s="42"/>
      <c r="J83" s="42"/>
      <c r="K83" s="43"/>
      <c r="L83" s="44">
        <f>SUM(L84:L85)</f>
        <v>1000000</v>
      </c>
    </row>
    <row r="84" spans="1:56" s="6" customFormat="1" ht="30" customHeight="1" x14ac:dyDescent="0.35">
      <c r="A84" s="45">
        <v>602</v>
      </c>
      <c r="B84" s="45">
        <v>6026</v>
      </c>
      <c r="C84" s="45">
        <v>6026100</v>
      </c>
      <c r="D84" s="54" t="s">
        <v>102</v>
      </c>
      <c r="E84" s="55" t="s">
        <v>103</v>
      </c>
      <c r="F84" s="55">
        <v>1500</v>
      </c>
      <c r="G84" s="54">
        <f>F84*11*31.5</f>
        <v>519750</v>
      </c>
      <c r="H84" s="55"/>
      <c r="I84" s="55"/>
      <c r="J84" s="55"/>
      <c r="K84" s="54"/>
      <c r="L84" s="49">
        <v>1000000</v>
      </c>
      <c r="M84" s="6" t="s">
        <v>104</v>
      </c>
    </row>
    <row r="85" spans="1:56" s="6" customFormat="1" ht="30" customHeight="1" thickBot="1" x14ac:dyDescent="0.4">
      <c r="A85" s="51">
        <v>602</v>
      </c>
      <c r="B85" s="51">
        <v>6026</v>
      </c>
      <c r="C85" s="51">
        <v>6026900</v>
      </c>
      <c r="D85" s="52" t="s">
        <v>105</v>
      </c>
      <c r="E85" s="53">
        <v>1</v>
      </c>
      <c r="F85" s="53" t="s">
        <v>106</v>
      </c>
      <c r="G85" s="52">
        <f>350*1.2</f>
        <v>420</v>
      </c>
      <c r="H85" s="53"/>
      <c r="I85" s="53"/>
      <c r="J85" s="53"/>
      <c r="K85" s="52"/>
      <c r="L85" s="50"/>
    </row>
    <row r="86" spans="1:56" s="6" customFormat="1" ht="29.25" customHeight="1" thickBot="1" x14ac:dyDescent="0.4">
      <c r="A86" s="37">
        <v>602</v>
      </c>
      <c r="B86" s="38">
        <v>6029</v>
      </c>
      <c r="C86" s="38"/>
      <c r="D86" s="43" t="s">
        <v>107</v>
      </c>
      <c r="E86" s="42"/>
      <c r="F86" s="42"/>
      <c r="G86" s="43"/>
      <c r="H86" s="42"/>
      <c r="I86" s="42"/>
      <c r="J86" s="42"/>
      <c r="K86" s="43"/>
      <c r="L86" s="44">
        <f>SUM(L87:L92)</f>
        <v>5960000</v>
      </c>
    </row>
    <row r="87" spans="1:56" s="6" customFormat="1" ht="31.5" customHeight="1" x14ac:dyDescent="0.35">
      <c r="A87" s="45">
        <v>602</v>
      </c>
      <c r="B87" s="45">
        <v>6029</v>
      </c>
      <c r="C87" s="45">
        <v>6029001</v>
      </c>
      <c r="D87" s="54" t="s">
        <v>108</v>
      </c>
      <c r="E87" s="55"/>
      <c r="F87" s="55"/>
      <c r="G87" s="54"/>
      <c r="H87" s="55"/>
      <c r="I87" s="55"/>
      <c r="J87" s="55"/>
      <c r="K87" s="54"/>
      <c r="L87" s="50">
        <v>120000</v>
      </c>
    </row>
    <row r="88" spans="1:56" s="6" customFormat="1" ht="30" customHeight="1" x14ac:dyDescent="0.35">
      <c r="A88" s="32">
        <v>602</v>
      </c>
      <c r="B88" s="32">
        <v>6029</v>
      </c>
      <c r="C88" s="32">
        <v>6029002</v>
      </c>
      <c r="D88" s="21" t="s">
        <v>109</v>
      </c>
      <c r="E88" s="33"/>
      <c r="F88" s="33"/>
      <c r="G88" s="21"/>
      <c r="H88" s="33"/>
      <c r="I88" s="33"/>
      <c r="J88" s="33"/>
      <c r="K88" s="21"/>
      <c r="L88" s="50"/>
    </row>
    <row r="89" spans="1:56" s="6" customFormat="1" ht="30" customHeight="1" x14ac:dyDescent="0.35">
      <c r="A89" s="32">
        <v>602</v>
      </c>
      <c r="B89" s="32">
        <v>6029</v>
      </c>
      <c r="C89" s="32">
        <v>6029003</v>
      </c>
      <c r="D89" s="21" t="s">
        <v>110</v>
      </c>
      <c r="E89" s="33"/>
      <c r="F89" s="33"/>
      <c r="G89" s="21"/>
      <c r="H89" s="33"/>
      <c r="I89" s="33"/>
      <c r="J89" s="33"/>
      <c r="K89" s="21"/>
      <c r="L89" s="50"/>
    </row>
    <row r="90" spans="1:56" s="6" customFormat="1" ht="30" customHeight="1" x14ac:dyDescent="0.35">
      <c r="A90" s="32">
        <v>602</v>
      </c>
      <c r="B90" s="32">
        <v>6029</v>
      </c>
      <c r="C90" s="32">
        <v>6029004</v>
      </c>
      <c r="D90" s="21" t="s">
        <v>111</v>
      </c>
      <c r="E90" s="33"/>
      <c r="F90" s="33"/>
      <c r="G90" s="21"/>
      <c r="H90" s="33"/>
      <c r="I90" s="33"/>
      <c r="J90" s="33"/>
      <c r="K90" s="21"/>
      <c r="L90" s="50"/>
    </row>
    <row r="91" spans="1:56" s="6" customFormat="1" ht="30" customHeight="1" x14ac:dyDescent="0.35">
      <c r="A91" s="32">
        <v>602</v>
      </c>
      <c r="B91" s="32">
        <v>6029</v>
      </c>
      <c r="C91" s="32">
        <v>6029005</v>
      </c>
      <c r="D91" s="21" t="s">
        <v>112</v>
      </c>
      <c r="E91" s="33"/>
      <c r="F91" s="33"/>
      <c r="G91" s="21"/>
      <c r="H91" s="33"/>
      <c r="I91" s="33"/>
      <c r="J91" s="33"/>
      <c r="K91" s="21"/>
      <c r="L91" s="50">
        <f>6440000-600000-120000</f>
        <v>5720000</v>
      </c>
      <c r="M91" s="6" t="s">
        <v>113</v>
      </c>
    </row>
    <row r="92" spans="1:56" s="6" customFormat="1" ht="30" customHeight="1" thickBot="1" x14ac:dyDescent="0.4">
      <c r="A92" s="51">
        <v>602</v>
      </c>
      <c r="B92" s="51">
        <v>6029</v>
      </c>
      <c r="C92" s="51">
        <v>6029099</v>
      </c>
      <c r="D92" s="52" t="s">
        <v>114</v>
      </c>
      <c r="E92" s="53"/>
      <c r="F92" s="53"/>
      <c r="G92" s="52"/>
      <c r="H92" s="53"/>
      <c r="I92" s="53"/>
      <c r="J92" s="53"/>
      <c r="K92" s="52"/>
      <c r="L92" s="50">
        <v>120000</v>
      </c>
    </row>
    <row r="93" spans="1:56" s="75" customFormat="1" ht="51" customHeight="1" thickBot="1" x14ac:dyDescent="0.3">
      <c r="A93" s="70">
        <v>606</v>
      </c>
      <c r="B93" s="71">
        <v>6061</v>
      </c>
      <c r="C93" s="71"/>
      <c r="D93" s="72" t="s">
        <v>115</v>
      </c>
      <c r="E93" s="72"/>
      <c r="F93" s="72"/>
      <c r="G93" s="73"/>
      <c r="H93" s="72"/>
      <c r="I93" s="72"/>
      <c r="J93" s="72"/>
      <c r="K93" s="73"/>
      <c r="L93" s="74">
        <v>120000</v>
      </c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</row>
    <row r="94" spans="1:56" s="6" customFormat="1" ht="32.25" customHeight="1" thickBot="1" x14ac:dyDescent="0.4">
      <c r="A94" s="76">
        <v>606</v>
      </c>
      <c r="B94" s="76">
        <v>6061</v>
      </c>
      <c r="C94" s="76">
        <v>6061099</v>
      </c>
      <c r="D94" s="77" t="s">
        <v>116</v>
      </c>
      <c r="E94" s="78"/>
      <c r="F94" s="78"/>
      <c r="G94" s="79"/>
      <c r="H94" s="78"/>
      <c r="I94" s="78"/>
      <c r="J94" s="78"/>
      <c r="K94" s="79"/>
      <c r="L94" s="50">
        <f>L93</f>
        <v>120000</v>
      </c>
    </row>
    <row r="95" spans="1:56" s="80" customFormat="1" ht="37.5" customHeight="1" thickBot="1" x14ac:dyDescent="0.4">
      <c r="A95" s="70">
        <v>231</v>
      </c>
      <c r="B95" s="71">
        <v>2318</v>
      </c>
      <c r="C95" s="71"/>
      <c r="D95" s="72" t="s">
        <v>117</v>
      </c>
      <c r="E95" s="72"/>
      <c r="F95" s="72"/>
      <c r="G95" s="73"/>
      <c r="H95" s="72"/>
      <c r="I95" s="72"/>
      <c r="J95" s="72"/>
      <c r="K95" s="73"/>
      <c r="L95" s="74">
        <f>L96</f>
        <v>5000000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</row>
    <row r="96" spans="1:56" s="6" customFormat="1" ht="36.75" customHeight="1" x14ac:dyDescent="0.35">
      <c r="A96" s="45">
        <v>231</v>
      </c>
      <c r="B96" s="45">
        <v>2318</v>
      </c>
      <c r="C96" s="45">
        <v>2318600</v>
      </c>
      <c r="D96" s="55" t="s">
        <v>118</v>
      </c>
      <c r="E96" s="55"/>
      <c r="F96" s="55"/>
      <c r="G96" s="54"/>
      <c r="H96" s="55"/>
      <c r="I96" s="55"/>
      <c r="J96" s="55"/>
      <c r="K96" s="54"/>
      <c r="L96" s="50">
        <v>5000000</v>
      </c>
    </row>
    <row r="97" spans="1:56" s="6" customFormat="1" ht="45.75" hidden="1" customHeight="1" x14ac:dyDescent="0.35">
      <c r="A97" s="32"/>
      <c r="B97" s="32"/>
      <c r="C97" s="32"/>
      <c r="D97" s="33"/>
      <c r="E97" s="33"/>
      <c r="F97" s="33"/>
      <c r="G97" s="21"/>
      <c r="H97" s="33"/>
      <c r="I97" s="33"/>
      <c r="J97" s="33"/>
      <c r="K97" s="21"/>
      <c r="L97" s="50"/>
    </row>
    <row r="98" spans="1:56" s="6" customFormat="1" ht="45.75" hidden="1" customHeight="1" x14ac:dyDescent="0.35">
      <c r="A98" s="32"/>
      <c r="B98" s="32"/>
      <c r="C98" s="32"/>
      <c r="D98" s="33" t="s">
        <v>119</v>
      </c>
      <c r="E98" s="33">
        <v>1</v>
      </c>
      <c r="F98" s="33"/>
      <c r="G98" s="21">
        <v>600000</v>
      </c>
      <c r="H98" s="33"/>
      <c r="I98" s="33"/>
      <c r="J98" s="33"/>
      <c r="K98" s="21"/>
      <c r="L98" s="50"/>
    </row>
    <row r="99" spans="1:56" s="6" customFormat="1" ht="45.75" hidden="1" customHeight="1" x14ac:dyDescent="0.35">
      <c r="A99" s="32"/>
      <c r="B99" s="32"/>
      <c r="C99" s="32"/>
      <c r="D99" s="33" t="s">
        <v>120</v>
      </c>
      <c r="E99" s="33">
        <v>1</v>
      </c>
      <c r="F99" s="33"/>
      <c r="G99" s="21">
        <v>600000</v>
      </c>
      <c r="H99" s="33"/>
      <c r="I99" s="33"/>
      <c r="J99" s="33"/>
      <c r="K99" s="21"/>
      <c r="L99" s="50"/>
    </row>
    <row r="100" spans="1:56" s="6" customFormat="1" ht="1.5" customHeight="1" thickBot="1" x14ac:dyDescent="0.4">
      <c r="A100" s="51"/>
      <c r="B100" s="51"/>
      <c r="C100" s="51"/>
      <c r="D100" s="53" t="s">
        <v>121</v>
      </c>
      <c r="E100" s="53">
        <v>1</v>
      </c>
      <c r="F100" s="53"/>
      <c r="G100" s="52"/>
      <c r="H100" s="53"/>
      <c r="I100" s="53"/>
      <c r="J100" s="53"/>
      <c r="K100" s="52"/>
      <c r="L100" s="50"/>
    </row>
    <row r="101" spans="1:56" s="80" customFormat="1" ht="42" customHeight="1" x14ac:dyDescent="0.35">
      <c r="A101" s="95" t="s">
        <v>122</v>
      </c>
      <c r="B101" s="96"/>
      <c r="C101" s="96"/>
      <c r="D101" s="97"/>
      <c r="E101" s="82"/>
      <c r="F101" s="82"/>
      <c r="G101" s="83"/>
      <c r="H101" s="82"/>
      <c r="I101" s="82"/>
      <c r="J101" s="82"/>
      <c r="K101" s="83"/>
      <c r="L101" s="84">
        <f>L95+L29+L26+L4+L93</f>
        <v>76070000</v>
      </c>
      <c r="M101" s="6">
        <v>76070000</v>
      </c>
      <c r="N101" s="90">
        <f>L101-M101</f>
        <v>0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</row>
    <row r="102" spans="1:56" s="80" customFormat="1" ht="42" customHeight="1" x14ac:dyDescent="0.35">
      <c r="A102" s="86"/>
      <c r="B102" s="86"/>
      <c r="C102" s="87"/>
      <c r="D102" s="87"/>
      <c r="E102" s="88"/>
      <c r="F102" s="88"/>
      <c r="G102" s="88"/>
      <c r="H102" s="88"/>
      <c r="I102" s="88"/>
      <c r="J102" s="88"/>
      <c r="K102" s="88"/>
      <c r="L102" s="89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</row>
    <row r="103" spans="1:56" s="80" customFormat="1" ht="42" customHeight="1" x14ac:dyDescent="0.35">
      <c r="A103" s="86"/>
      <c r="B103" s="86"/>
      <c r="C103" s="87"/>
      <c r="D103" s="87"/>
      <c r="E103" s="88"/>
      <c r="F103" s="88"/>
      <c r="G103" s="88"/>
      <c r="H103" s="88"/>
      <c r="I103" s="88"/>
      <c r="J103" s="88"/>
      <c r="K103" s="88"/>
      <c r="L103" s="89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</row>
    <row r="104" spans="1:56" s="6" customFormat="1" ht="27.75" customHeight="1" x14ac:dyDescent="0.35">
      <c r="D104" s="81"/>
      <c r="E104" s="81"/>
      <c r="F104" s="81"/>
      <c r="G104" s="81"/>
      <c r="H104" s="81"/>
      <c r="I104" s="81"/>
      <c r="J104" s="81"/>
      <c r="K104" s="81"/>
      <c r="L104" s="90"/>
    </row>
    <row r="105" spans="1:56" s="6" customFormat="1" ht="27.75" customHeight="1" x14ac:dyDescent="0.35">
      <c r="D105" s="81"/>
      <c r="E105" s="81"/>
      <c r="F105" s="81"/>
      <c r="G105" s="81"/>
      <c r="H105" s="81"/>
      <c r="I105" s="81"/>
      <c r="J105" s="81"/>
      <c r="K105" s="81"/>
      <c r="L105" s="90"/>
    </row>
    <row r="106" spans="1:56" s="6" customFormat="1" ht="27.75" customHeight="1" x14ac:dyDescent="0.35">
      <c r="D106" s="81"/>
      <c r="E106" s="81"/>
      <c r="F106" s="81"/>
      <c r="G106" s="81"/>
      <c r="H106" s="81"/>
      <c r="I106" s="81"/>
      <c r="J106" s="81"/>
      <c r="K106" s="81"/>
      <c r="L106" s="90"/>
    </row>
    <row r="107" spans="1:56" s="6" customFormat="1" ht="27.75" customHeight="1" x14ac:dyDescent="0.35">
      <c r="D107" s="81"/>
      <c r="E107" s="81"/>
      <c r="F107" s="81"/>
      <c r="G107" s="81"/>
      <c r="H107" s="81"/>
      <c r="I107" s="81"/>
      <c r="J107" s="81"/>
      <c r="K107" s="81"/>
      <c r="L107" s="90"/>
    </row>
    <row r="108" spans="1:56" s="6" customFormat="1" ht="27.75" customHeight="1" x14ac:dyDescent="0.35">
      <c r="D108" s="81"/>
      <c r="E108" s="81"/>
      <c r="F108" s="81"/>
      <c r="G108" s="81"/>
      <c r="H108" s="81"/>
      <c r="I108" s="81"/>
      <c r="J108" s="81"/>
      <c r="K108" s="81"/>
      <c r="L108" s="90"/>
    </row>
    <row r="109" spans="1:56" s="6" customFormat="1" ht="27.75" customHeight="1" x14ac:dyDescent="0.35">
      <c r="D109" s="81"/>
      <c r="E109" s="81"/>
      <c r="F109" s="81"/>
      <c r="G109" s="81"/>
      <c r="H109" s="81"/>
      <c r="I109" s="81"/>
      <c r="J109" s="81"/>
      <c r="K109" s="81"/>
      <c r="L109" s="90"/>
    </row>
    <row r="110" spans="1:56" s="6" customFormat="1" ht="27.75" customHeight="1" x14ac:dyDescent="0.35">
      <c r="D110" s="81"/>
      <c r="E110" s="81"/>
      <c r="F110" s="81"/>
      <c r="G110" s="81"/>
      <c r="H110" s="81"/>
      <c r="I110" s="81"/>
      <c r="J110" s="81"/>
      <c r="K110" s="81"/>
      <c r="L110" s="90"/>
    </row>
    <row r="111" spans="1:56" s="6" customFormat="1" ht="27.75" customHeight="1" x14ac:dyDescent="0.35">
      <c r="D111" s="81"/>
      <c r="E111" s="81"/>
      <c r="F111" s="81"/>
      <c r="G111" s="81"/>
      <c r="H111" s="81"/>
      <c r="I111" s="81"/>
      <c r="J111" s="81"/>
      <c r="K111" s="81"/>
      <c r="L111" s="90"/>
    </row>
    <row r="112" spans="1:56" s="6" customFormat="1" ht="27.75" customHeight="1" x14ac:dyDescent="0.35">
      <c r="D112" s="81"/>
      <c r="E112" s="81"/>
      <c r="F112" s="81"/>
      <c r="G112" s="81"/>
      <c r="H112" s="81"/>
      <c r="I112" s="81"/>
      <c r="J112" s="81"/>
      <c r="K112" s="81"/>
      <c r="L112" s="90"/>
    </row>
    <row r="113" spans="4:12" s="6" customFormat="1" ht="27.75" customHeight="1" x14ac:dyDescent="0.35">
      <c r="D113" s="81"/>
      <c r="E113" s="81"/>
      <c r="F113" s="81"/>
      <c r="G113" s="81"/>
      <c r="H113" s="81"/>
      <c r="I113" s="81"/>
      <c r="J113" s="81"/>
      <c r="K113" s="81"/>
      <c r="L113" s="90"/>
    </row>
    <row r="114" spans="4:12" s="6" customFormat="1" ht="27.75" customHeight="1" x14ac:dyDescent="0.35">
      <c r="D114" s="81"/>
      <c r="E114" s="81"/>
      <c r="F114" s="81"/>
      <c r="G114" s="81"/>
      <c r="H114" s="81"/>
      <c r="I114" s="81"/>
      <c r="J114" s="81"/>
      <c r="K114" s="81"/>
      <c r="L114" s="85"/>
    </row>
    <row r="115" spans="4:12" s="6" customFormat="1" ht="27.75" customHeight="1" x14ac:dyDescent="0.35">
      <c r="D115" s="81"/>
      <c r="E115" s="81"/>
      <c r="F115" s="81"/>
      <c r="G115" s="81"/>
      <c r="H115" s="81"/>
      <c r="I115" s="81"/>
      <c r="J115" s="81"/>
      <c r="K115" s="81"/>
      <c r="L115" s="50"/>
    </row>
    <row r="116" spans="4:12" s="6" customFormat="1" ht="27.75" customHeight="1" x14ac:dyDescent="0.35">
      <c r="D116" s="81"/>
      <c r="E116" s="81"/>
      <c r="F116" s="81"/>
      <c r="G116" s="81"/>
      <c r="H116" s="81"/>
      <c r="I116" s="81"/>
      <c r="J116" s="81"/>
      <c r="K116" s="81"/>
      <c r="L116" s="50"/>
    </row>
    <row r="117" spans="4:12" s="6" customFormat="1" ht="27.75" customHeight="1" x14ac:dyDescent="0.35">
      <c r="D117" s="81"/>
      <c r="E117" s="81"/>
      <c r="F117" s="81"/>
      <c r="G117" s="81"/>
      <c r="H117" s="81"/>
      <c r="I117" s="81"/>
      <c r="J117" s="81"/>
      <c r="K117" s="81"/>
      <c r="L117" s="50"/>
    </row>
    <row r="118" spans="4:12" s="6" customFormat="1" ht="27.75" customHeight="1" x14ac:dyDescent="0.35">
      <c r="D118" s="81"/>
      <c r="E118" s="81"/>
      <c r="F118" s="81"/>
      <c r="G118" s="81"/>
      <c r="H118" s="81"/>
      <c r="I118" s="81"/>
      <c r="J118" s="81"/>
      <c r="K118" s="81"/>
      <c r="L118" s="50"/>
    </row>
    <row r="119" spans="4:12" s="6" customFormat="1" ht="27.75" customHeight="1" x14ac:dyDescent="0.35">
      <c r="D119" s="81"/>
      <c r="E119" s="81"/>
      <c r="F119" s="81"/>
      <c r="G119" s="81"/>
      <c r="H119" s="81"/>
      <c r="I119" s="81"/>
      <c r="J119" s="81"/>
      <c r="K119" s="81"/>
      <c r="L119" s="50"/>
    </row>
    <row r="120" spans="4:12" s="6" customFormat="1" ht="27.75" customHeight="1" x14ac:dyDescent="0.35">
      <c r="D120" s="81"/>
      <c r="E120" s="81"/>
      <c r="F120" s="81"/>
      <c r="G120" s="81"/>
      <c r="H120" s="81"/>
      <c r="I120" s="81"/>
      <c r="J120" s="81"/>
      <c r="K120" s="81"/>
      <c r="L120" s="50"/>
    </row>
    <row r="121" spans="4:12" s="6" customFormat="1" ht="27.75" customHeight="1" x14ac:dyDescent="0.35">
      <c r="D121" s="81"/>
      <c r="E121" s="81"/>
      <c r="F121" s="81"/>
      <c r="G121" s="81"/>
      <c r="H121" s="81"/>
      <c r="I121" s="81"/>
      <c r="J121" s="81"/>
      <c r="K121" s="81"/>
      <c r="L121" s="50"/>
    </row>
    <row r="122" spans="4:12" s="6" customFormat="1" ht="27.75" customHeight="1" x14ac:dyDescent="0.35">
      <c r="D122" s="81"/>
      <c r="E122" s="81"/>
      <c r="F122" s="81"/>
      <c r="G122" s="81"/>
      <c r="H122" s="81"/>
      <c r="I122" s="81"/>
      <c r="J122" s="81"/>
      <c r="K122" s="81"/>
      <c r="L122" s="50"/>
    </row>
    <row r="123" spans="4:12" s="6" customFormat="1" ht="27.75" customHeight="1" x14ac:dyDescent="0.35">
      <c r="D123" s="81"/>
      <c r="E123" s="81"/>
      <c r="F123" s="81"/>
      <c r="G123" s="81"/>
      <c r="H123" s="81"/>
      <c r="I123" s="81"/>
      <c r="J123" s="81"/>
      <c r="K123" s="81"/>
      <c r="L123" s="50"/>
    </row>
    <row r="124" spans="4:12" s="6" customFormat="1" ht="27.75" customHeight="1" x14ac:dyDescent="0.35">
      <c r="D124" s="81"/>
      <c r="E124" s="81"/>
      <c r="F124" s="81"/>
      <c r="G124" s="81"/>
      <c r="H124" s="81"/>
      <c r="I124" s="81"/>
      <c r="J124" s="81"/>
      <c r="K124" s="81"/>
      <c r="L124" s="50"/>
    </row>
    <row r="125" spans="4:12" s="6" customFormat="1" ht="27.75" customHeight="1" x14ac:dyDescent="0.35">
      <c r="D125" s="81"/>
      <c r="E125" s="81"/>
      <c r="F125" s="81"/>
      <c r="G125" s="81"/>
      <c r="H125" s="81"/>
      <c r="I125" s="81"/>
      <c r="J125" s="81"/>
      <c r="K125" s="81"/>
      <c r="L125" s="50"/>
    </row>
    <row r="126" spans="4:12" s="6" customFormat="1" ht="27.75" customHeight="1" x14ac:dyDescent="0.35">
      <c r="D126" s="81"/>
      <c r="E126" s="81"/>
      <c r="F126" s="81"/>
      <c r="G126" s="81"/>
      <c r="H126" s="81"/>
      <c r="I126" s="81"/>
      <c r="J126" s="81"/>
      <c r="K126" s="81"/>
      <c r="L126" s="50"/>
    </row>
    <row r="127" spans="4:12" s="6" customFormat="1" ht="27.75" customHeight="1" x14ac:dyDescent="0.35">
      <c r="D127" s="81"/>
      <c r="E127" s="81"/>
      <c r="F127" s="81"/>
      <c r="G127" s="81"/>
      <c r="H127" s="81"/>
      <c r="I127" s="81"/>
      <c r="J127" s="81"/>
      <c r="K127" s="81"/>
      <c r="L127" s="50"/>
    </row>
    <row r="128" spans="4:12" s="6" customFormat="1" ht="27.75" customHeight="1" x14ac:dyDescent="0.35">
      <c r="D128" s="81"/>
      <c r="E128" s="81"/>
      <c r="F128" s="81"/>
      <c r="G128" s="81"/>
      <c r="H128" s="81"/>
      <c r="I128" s="81"/>
      <c r="J128" s="81"/>
      <c r="K128" s="81"/>
      <c r="L128" s="50"/>
    </row>
    <row r="129" spans="4:12" s="6" customFormat="1" ht="27.75" customHeight="1" x14ac:dyDescent="0.35">
      <c r="D129" s="81"/>
      <c r="E129" s="81"/>
      <c r="F129" s="81"/>
      <c r="G129" s="81"/>
      <c r="H129" s="81"/>
      <c r="I129" s="81"/>
      <c r="J129" s="81"/>
      <c r="K129" s="81"/>
      <c r="L129" s="50"/>
    </row>
    <row r="130" spans="4:12" s="6" customFormat="1" ht="27.75" customHeight="1" x14ac:dyDescent="0.35">
      <c r="D130" s="81"/>
      <c r="E130" s="81"/>
      <c r="F130" s="81"/>
      <c r="G130" s="81"/>
      <c r="H130" s="81"/>
      <c r="I130" s="81"/>
      <c r="J130" s="81"/>
      <c r="K130" s="81"/>
      <c r="L130" s="50"/>
    </row>
    <row r="131" spans="4:12" s="6" customFormat="1" ht="27.75" customHeight="1" x14ac:dyDescent="0.35">
      <c r="D131" s="81"/>
      <c r="E131" s="81"/>
      <c r="F131" s="81"/>
      <c r="G131" s="81"/>
      <c r="H131" s="81"/>
      <c r="I131" s="81"/>
      <c r="J131" s="81"/>
      <c r="K131" s="81"/>
      <c r="L131" s="50"/>
    </row>
    <row r="132" spans="4:12" s="6" customFormat="1" ht="27.75" customHeight="1" x14ac:dyDescent="0.35">
      <c r="D132" s="81"/>
      <c r="E132" s="81"/>
      <c r="F132" s="81"/>
      <c r="G132" s="81"/>
      <c r="H132" s="81"/>
      <c r="I132" s="81"/>
      <c r="J132" s="81"/>
      <c r="K132" s="81"/>
      <c r="L132" s="50"/>
    </row>
    <row r="133" spans="4:12" s="6" customFormat="1" ht="27.75" customHeight="1" x14ac:dyDescent="0.35">
      <c r="D133" s="81"/>
      <c r="E133" s="81"/>
      <c r="F133" s="81"/>
      <c r="G133" s="81"/>
      <c r="H133" s="81"/>
      <c r="I133" s="81"/>
      <c r="J133" s="81"/>
      <c r="K133" s="81"/>
      <c r="L133" s="50"/>
    </row>
    <row r="134" spans="4:12" s="6" customFormat="1" ht="27.75" customHeight="1" x14ac:dyDescent="0.35">
      <c r="D134" s="81"/>
      <c r="E134" s="81"/>
      <c r="F134" s="81"/>
      <c r="G134" s="81"/>
      <c r="H134" s="81"/>
      <c r="I134" s="81"/>
      <c r="J134" s="81"/>
      <c r="K134" s="81"/>
      <c r="L134" s="50"/>
    </row>
    <row r="135" spans="4:12" s="6" customFormat="1" ht="27.75" customHeight="1" x14ac:dyDescent="0.35">
      <c r="D135" s="81"/>
      <c r="E135" s="81"/>
      <c r="F135" s="81"/>
      <c r="G135" s="81"/>
      <c r="H135" s="81"/>
      <c r="I135" s="81"/>
      <c r="J135" s="81"/>
      <c r="K135" s="81"/>
      <c r="L135" s="50"/>
    </row>
    <row r="136" spans="4:12" ht="27.75" customHeight="1" x14ac:dyDescent="0.35">
      <c r="E136" s="55"/>
      <c r="F136" s="55"/>
      <c r="G136" s="54"/>
      <c r="H136" s="55"/>
      <c r="I136" s="55"/>
      <c r="J136" s="55"/>
      <c r="K136" s="54"/>
    </row>
    <row r="137" spans="4:12" ht="27.75" customHeight="1" x14ac:dyDescent="0.35"/>
    <row r="138" spans="4:12" ht="27.75" customHeight="1" x14ac:dyDescent="0.35"/>
  </sheetData>
  <mergeCells count="8">
    <mergeCell ref="E29:K29"/>
    <mergeCell ref="A101:D101"/>
    <mergeCell ref="A1:L2"/>
    <mergeCell ref="E4:K4"/>
    <mergeCell ref="E5:K5"/>
    <mergeCell ref="E26:K26"/>
    <mergeCell ref="E27:K27"/>
    <mergeCell ref="E28:K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Zhupani</dc:creator>
  <cp:lastModifiedBy>Anxhela Husha</cp:lastModifiedBy>
  <dcterms:created xsi:type="dcterms:W3CDTF">2015-06-05T18:17:20Z</dcterms:created>
  <dcterms:modified xsi:type="dcterms:W3CDTF">2025-02-18T14:20:17Z</dcterms:modified>
</cp:coreProperties>
</file>